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9" i="3"/>
  <c r="H20" s="1"/>
  <c r="H19"/>
  <c r="L15"/>
  <c r="H15"/>
  <c r="H9"/>
  <c r="J14"/>
  <c r="L14" s="1"/>
  <c r="H14"/>
  <c r="L8"/>
  <c r="H8"/>
  <c r="H7"/>
  <c r="E13" i="2"/>
  <c r="E12"/>
  <c r="D13"/>
  <c r="D12"/>
  <c r="E8"/>
  <c r="D8"/>
  <c r="C13"/>
  <c r="C12"/>
  <c r="C8"/>
  <c r="F9" i="1"/>
  <c r="G7"/>
  <c r="G8"/>
  <c r="E9"/>
  <c r="G9" l="1"/>
</calcChain>
</file>

<file path=xl/sharedStrings.xml><?xml version="1.0" encoding="utf-8"?>
<sst xmlns="http://schemas.openxmlformats.org/spreadsheetml/2006/main" count="49" uniqueCount="33">
  <si>
    <t>PARTICULARS</t>
  </si>
  <si>
    <t>TAX REFUND</t>
  </si>
  <si>
    <t>FEDERAL</t>
  </si>
  <si>
    <t>PLANNING BENEFIT</t>
  </si>
  <si>
    <t>TOTAL</t>
  </si>
  <si>
    <t>TAX SUMMARY FOR THE TY-2020</t>
  </si>
  <si>
    <t>NAME : PRATHYUSHA REDDY SADU</t>
  </si>
  <si>
    <t>STOCK</t>
  </si>
  <si>
    <t>STOCK SUPPLEMENT</t>
  </si>
  <si>
    <t>MFJ</t>
  </si>
  <si>
    <t>NEELESH</t>
  </si>
  <si>
    <t>PRATHYUSHA REDDY SADU</t>
  </si>
  <si>
    <t>NEELESH IDDIPILLA</t>
  </si>
  <si>
    <t>Wage</t>
  </si>
  <si>
    <t>Capital gain</t>
  </si>
  <si>
    <t>Standard deduction</t>
  </si>
  <si>
    <t>Taxable Income</t>
  </si>
  <si>
    <t>Tax</t>
  </si>
  <si>
    <t>withhelds</t>
  </si>
  <si>
    <t>Stock Withheld</t>
  </si>
  <si>
    <t>Total Withhelds</t>
  </si>
  <si>
    <t>Refund</t>
  </si>
  <si>
    <t>1099-B</t>
  </si>
  <si>
    <t>Supplement</t>
  </si>
  <si>
    <t xml:space="preserve">Robinhood </t>
  </si>
  <si>
    <t>Etrade</t>
  </si>
  <si>
    <t>Sale</t>
  </si>
  <si>
    <t>Cost</t>
  </si>
  <si>
    <t>Wash Loss</t>
  </si>
  <si>
    <t>Gain</t>
  </si>
  <si>
    <t xml:space="preserve">PRATHYUSHA </t>
  </si>
  <si>
    <t>TOTAL GAIN</t>
  </si>
  <si>
    <t>STATE- OK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</si>
</sst>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2" applyNumberFormat="1" applyFont="1" applyBorder="1"/>
    <xf numFmtId="164" fontId="0" fillId="3" borderId="1" xfId="2" applyNumberFormat="1" applyFont="1" applyFill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0" xfId="0" applyNumberFormat="1" applyBorder="1"/>
    <xf numFmtId="43" fontId="0" fillId="0" borderId="0" xfId="2" applyFont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2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F8" sqref="F8"/>
    </sheetView>
  </sheetViews>
  <sheetFormatPr defaultRowHeight="15"/>
  <cols>
    <col min="4" max="4" width="12.85546875" customWidth="1"/>
    <col min="5" max="5" width="14.85546875" customWidth="1"/>
    <col min="6" max="6" width="17.140625" customWidth="1"/>
    <col min="7" max="7" width="14.42578125" customWidth="1"/>
  </cols>
  <sheetData>
    <row r="3" spans="4:7" ht="15" customHeight="1">
      <c r="D3" s="22" t="s">
        <v>6</v>
      </c>
      <c r="E3" s="22"/>
      <c r="F3" s="22"/>
      <c r="G3" s="22"/>
    </row>
    <row r="4" spans="4:7" ht="15" customHeight="1">
      <c r="D4" s="19" t="s">
        <v>5</v>
      </c>
      <c r="E4" s="20"/>
      <c r="F4" s="20"/>
      <c r="G4" s="21"/>
    </row>
    <row r="5" spans="4:7">
      <c r="D5" s="23" t="s">
        <v>1</v>
      </c>
      <c r="E5" s="24"/>
      <c r="F5" s="24"/>
      <c r="G5" s="25"/>
    </row>
    <row r="6" spans="4:7">
      <c r="D6" s="1" t="s">
        <v>0</v>
      </c>
      <c r="E6" s="2" t="s">
        <v>7</v>
      </c>
      <c r="F6" s="3" t="s">
        <v>8</v>
      </c>
      <c r="G6" s="2" t="s">
        <v>3</v>
      </c>
    </row>
    <row r="7" spans="4:7">
      <c r="D7" s="1" t="s">
        <v>2</v>
      </c>
      <c r="E7" s="4">
        <v>-5499</v>
      </c>
      <c r="F7" s="5">
        <v>4287</v>
      </c>
      <c r="G7" s="6">
        <f>F7-E7</f>
        <v>9786</v>
      </c>
    </row>
    <row r="8" spans="4:7">
      <c r="D8" s="1" t="s">
        <v>32</v>
      </c>
      <c r="E8" s="4">
        <v>-2204</v>
      </c>
      <c r="F8" s="5">
        <v>-169</v>
      </c>
      <c r="G8" s="6">
        <f>F8-E8</f>
        <v>2035</v>
      </c>
    </row>
    <row r="9" spans="4:7">
      <c r="D9" s="1" t="s">
        <v>4</v>
      </c>
      <c r="E9" s="4">
        <f>SUM(E7+E8)</f>
        <v>-7703</v>
      </c>
      <c r="F9" s="5">
        <f>SUM(F7+F8)</f>
        <v>4118</v>
      </c>
      <c r="G9" s="4">
        <f>SUM(G7+G8)</f>
        <v>11821</v>
      </c>
    </row>
    <row r="10" spans="4:7">
      <c r="D10" s="7"/>
      <c r="E10" s="7"/>
      <c r="F10" s="7"/>
      <c r="G10" s="7"/>
    </row>
    <row r="11" spans="4:7">
      <c r="D11" s="7"/>
      <c r="E11" s="7"/>
      <c r="F11" s="7"/>
      <c r="G11" s="7"/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3" sqref="D13:E13"/>
    </sheetView>
  </sheetViews>
  <sheetFormatPr defaultRowHeight="15"/>
  <cols>
    <col min="2" max="2" width="21.140625" customWidth="1"/>
    <col min="3" max="3" width="13.7109375" customWidth="1"/>
    <col min="4" max="4" width="15.85546875" customWidth="1"/>
    <col min="5" max="5" width="14.85546875" customWidth="1"/>
    <col min="8" max="8" width="10.42578125" customWidth="1"/>
    <col min="9" max="9" width="15" customWidth="1"/>
    <col min="10" max="10" width="13.5703125" customWidth="1"/>
    <col min="11" max="11" width="8.28515625" customWidth="1"/>
    <col min="12" max="12" width="12.42578125" customWidth="1"/>
    <col min="13" max="13" width="9.28515625" customWidth="1"/>
    <col min="14" max="14" width="17.42578125" customWidth="1"/>
  </cols>
  <sheetData>
    <row r="4" spans="2:5" ht="32.25" customHeight="1">
      <c r="B4" s="9"/>
      <c r="C4" s="11" t="s">
        <v>9</v>
      </c>
      <c r="D4" s="12" t="s">
        <v>11</v>
      </c>
      <c r="E4" s="12" t="s">
        <v>12</v>
      </c>
    </row>
    <row r="5" spans="2:5">
      <c r="B5" s="9" t="s">
        <v>13</v>
      </c>
      <c r="C5" s="13">
        <v>192897</v>
      </c>
      <c r="D5" s="13">
        <v>95813</v>
      </c>
      <c r="E5" s="13">
        <v>97084</v>
      </c>
    </row>
    <row r="6" spans="2:5">
      <c r="B6" s="9" t="s">
        <v>14</v>
      </c>
      <c r="C6" s="13">
        <v>2376</v>
      </c>
      <c r="D6" s="13">
        <v>1307</v>
      </c>
      <c r="E6" s="13">
        <v>1069</v>
      </c>
    </row>
    <row r="7" spans="2:5">
      <c r="B7" s="9" t="s">
        <v>15</v>
      </c>
      <c r="C7" s="13">
        <v>-24800</v>
      </c>
      <c r="D7" s="13">
        <v>-12400</v>
      </c>
      <c r="E7" s="13">
        <v>-12400</v>
      </c>
    </row>
    <row r="8" spans="2:5">
      <c r="B8" s="9" t="s">
        <v>16</v>
      </c>
      <c r="C8" s="13">
        <f>C5+C6+C7</f>
        <v>170473</v>
      </c>
      <c r="D8" s="13">
        <f>D5+D6+D7</f>
        <v>84720</v>
      </c>
      <c r="E8" s="13">
        <f>E5+E6+E7</f>
        <v>85753</v>
      </c>
    </row>
    <row r="9" spans="2:5">
      <c r="B9" s="9" t="s">
        <v>17</v>
      </c>
      <c r="C9" s="14">
        <v>29084</v>
      </c>
      <c r="D9" s="14">
        <v>14430</v>
      </c>
      <c r="E9" s="14">
        <v>14666</v>
      </c>
    </row>
    <row r="10" spans="2:5">
      <c r="B10" s="9" t="s">
        <v>18</v>
      </c>
      <c r="C10" s="13">
        <v>30830</v>
      </c>
      <c r="D10" s="13">
        <v>15247</v>
      </c>
      <c r="E10" s="13">
        <v>15583</v>
      </c>
    </row>
    <row r="11" spans="2:5">
      <c r="B11" s="9" t="s">
        <v>19</v>
      </c>
      <c r="C11" s="13">
        <v>2541</v>
      </c>
      <c r="D11" s="13">
        <v>2541</v>
      </c>
      <c r="E11" s="13">
        <v>0</v>
      </c>
    </row>
    <row r="12" spans="2:5">
      <c r="B12" s="9" t="s">
        <v>20</v>
      </c>
      <c r="C12" s="14">
        <f>C10+C11</f>
        <v>33371</v>
      </c>
      <c r="D12" s="14">
        <f>D10+D11</f>
        <v>17788</v>
      </c>
      <c r="E12" s="14">
        <f>E10+E11</f>
        <v>15583</v>
      </c>
    </row>
    <row r="13" spans="2:5">
      <c r="B13" s="9" t="s">
        <v>21</v>
      </c>
      <c r="C13" s="13">
        <f>C12-C9</f>
        <v>4287</v>
      </c>
      <c r="D13" s="13">
        <f>D12-D9</f>
        <v>3358</v>
      </c>
      <c r="E13" s="13">
        <f>E12-E9</f>
        <v>917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D5:L20"/>
  <sheetViews>
    <sheetView workbookViewId="0">
      <selection activeCell="L8" sqref="L8"/>
    </sheetView>
  </sheetViews>
  <sheetFormatPr defaultRowHeight="15"/>
  <cols>
    <col min="4" max="4" width="15.85546875" customWidth="1"/>
    <col min="5" max="5" width="16.140625" customWidth="1"/>
    <col min="6" max="6" width="10.85546875" bestFit="1" customWidth="1"/>
    <col min="7" max="7" width="12.140625" customWidth="1"/>
    <col min="8" max="8" width="15.140625" customWidth="1"/>
    <col min="10" max="10" width="14.42578125" customWidth="1"/>
    <col min="11" max="11" width="15.42578125" customWidth="1"/>
    <col min="12" max="12" width="14.42578125" customWidth="1"/>
  </cols>
  <sheetData>
    <row r="5" spans="4:12">
      <c r="J5" t="s">
        <v>23</v>
      </c>
    </row>
    <row r="6" spans="4:12">
      <c r="D6" s="10" t="s">
        <v>30</v>
      </c>
      <c r="E6" s="12" t="s">
        <v>26</v>
      </c>
      <c r="F6" s="15" t="s">
        <v>27</v>
      </c>
      <c r="G6" s="15" t="s">
        <v>28</v>
      </c>
      <c r="H6" s="15" t="s">
        <v>29</v>
      </c>
      <c r="J6" s="12" t="s">
        <v>26</v>
      </c>
      <c r="K6" s="15" t="s">
        <v>27</v>
      </c>
      <c r="L6" s="15" t="s">
        <v>29</v>
      </c>
    </row>
    <row r="7" spans="4:12">
      <c r="D7" s="9" t="s">
        <v>24</v>
      </c>
      <c r="E7" s="13">
        <v>5524</v>
      </c>
      <c r="F7" s="13">
        <v>5250</v>
      </c>
      <c r="G7" s="13">
        <v>70.22</v>
      </c>
      <c r="H7" s="13">
        <f>E7-F7+G7</f>
        <v>344.22</v>
      </c>
      <c r="J7" s="9">
        <v>0</v>
      </c>
      <c r="K7" s="9">
        <v>0</v>
      </c>
      <c r="L7" s="9">
        <v>344</v>
      </c>
    </row>
    <row r="8" spans="4:12">
      <c r="D8" s="9" t="s">
        <v>25</v>
      </c>
      <c r="E8" s="13">
        <v>22914</v>
      </c>
      <c r="F8" s="13">
        <v>1467</v>
      </c>
      <c r="G8" s="13">
        <v>0</v>
      </c>
      <c r="H8" s="13">
        <f>E8-F8</f>
        <v>21447</v>
      </c>
      <c r="J8" s="13">
        <v>22914</v>
      </c>
      <c r="K8" s="13">
        <v>21949.87</v>
      </c>
      <c r="L8" s="13">
        <f>J8-K8</f>
        <v>964.13000000000102</v>
      </c>
    </row>
    <row r="9" spans="4:12">
      <c r="D9" s="26" t="s">
        <v>31</v>
      </c>
      <c r="E9" s="26"/>
      <c r="F9" s="26"/>
      <c r="G9" s="26"/>
      <c r="H9" s="9">
        <f>H7+H8</f>
        <v>21791.22</v>
      </c>
      <c r="J9" s="27" t="s">
        <v>31</v>
      </c>
      <c r="K9" s="27"/>
      <c r="L9" s="13">
        <f>L8+L7</f>
        <v>1308.130000000001</v>
      </c>
    </row>
    <row r="10" spans="4:12">
      <c r="D10" s="8"/>
      <c r="E10" s="8"/>
      <c r="F10" s="8"/>
      <c r="G10" s="8"/>
      <c r="H10" s="8"/>
      <c r="J10" s="8"/>
      <c r="K10" s="17"/>
      <c r="L10" s="17"/>
    </row>
    <row r="12" spans="4:12">
      <c r="J12" t="s">
        <v>23</v>
      </c>
    </row>
    <row r="13" spans="4:12">
      <c r="D13" s="10" t="s">
        <v>10</v>
      </c>
      <c r="E13" s="12" t="s">
        <v>26</v>
      </c>
      <c r="F13" s="15" t="s">
        <v>27</v>
      </c>
      <c r="G13" s="15" t="s">
        <v>28</v>
      </c>
      <c r="H13" s="15" t="s">
        <v>29</v>
      </c>
      <c r="J13" s="12" t="s">
        <v>26</v>
      </c>
      <c r="K13" s="15" t="s">
        <v>27</v>
      </c>
      <c r="L13" s="15" t="s">
        <v>29</v>
      </c>
    </row>
    <row r="14" spans="4:12">
      <c r="D14" s="9" t="s">
        <v>25</v>
      </c>
      <c r="E14" s="9">
        <v>21292</v>
      </c>
      <c r="F14" s="9">
        <v>0</v>
      </c>
      <c r="G14" s="9">
        <v>0</v>
      </c>
      <c r="H14" s="9">
        <f>E14-F14</f>
        <v>21292</v>
      </c>
      <c r="J14" s="9">
        <f>E14</f>
        <v>21292</v>
      </c>
      <c r="K14" s="16">
        <v>20223</v>
      </c>
      <c r="L14" s="16">
        <f>J14-K14</f>
        <v>1069</v>
      </c>
    </row>
    <row r="15" spans="4:12">
      <c r="D15" s="26" t="s">
        <v>31</v>
      </c>
      <c r="E15" s="26"/>
      <c r="F15" s="26"/>
      <c r="G15" s="26"/>
      <c r="H15" s="9">
        <f>H14</f>
        <v>21292</v>
      </c>
      <c r="J15" s="26" t="s">
        <v>31</v>
      </c>
      <c r="K15" s="26"/>
      <c r="L15" s="16">
        <f>L14</f>
        <v>1069</v>
      </c>
    </row>
    <row r="19" spans="7:8">
      <c r="G19" s="18" t="s">
        <v>22</v>
      </c>
      <c r="H19" s="18">
        <f>H9+H15</f>
        <v>43083.22</v>
      </c>
    </row>
    <row r="20" spans="7:8">
      <c r="G20" s="18" t="s">
        <v>23</v>
      </c>
      <c r="H20" s="18">
        <f>L9+L15</f>
        <v>2377.130000000001</v>
      </c>
    </row>
  </sheetData>
  <mergeCells count="4">
    <mergeCell ref="D9:G9"/>
    <mergeCell ref="J9:K9"/>
    <mergeCell ref="D15:G15"/>
    <mergeCell ref="J1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2021-03-24T00:45:51Z</dcterms:modified>
</cp:coreProperties>
</file>