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PD\Pdocs\Pers\Tax Return\USA 2022\"/>
    </mc:Choice>
  </mc:AlternateContent>
  <xr:revisionPtr revIDLastSave="0" documentId="13_ncr:1_{A0336320-C239-4E45-B3C8-2D7C970655EB}" xr6:coauthVersionLast="47" xr6:coauthVersionMax="47" xr10:uidLastSave="{00000000-0000-0000-0000-000000000000}"/>
  <bookViews>
    <workbookView xWindow="-120" yWindow="-120" windowWidth="29040" windowHeight="15840" tabRatio="764" xr2:uid="{00000000-000D-0000-FFFF-FFFF00000000}"/>
  </bookViews>
  <sheets>
    <sheet name="Itemized Details" sheetId="1" r:id="rId1"/>
    <sheet name="W2 Details" sheetId="11" r:id="rId2"/>
    <sheet name="IDFC India TDS" sheetId="17" r:id="rId3"/>
    <sheet name="Crypto Investment Details" sheetId="12" r:id="rId4"/>
  </sheets>
  <calcPr calcId="181029"/>
</workbook>
</file>

<file path=xl/calcChain.xml><?xml version="1.0" encoding="utf-8"?>
<calcChain xmlns="http://schemas.openxmlformats.org/spreadsheetml/2006/main">
  <c r="B4" i="12" l="1"/>
  <c r="E4" i="12"/>
  <c r="E3" i="12"/>
  <c r="D17" i="1"/>
  <c r="B17" i="1"/>
  <c r="E7" i="17"/>
  <c r="D7" i="17"/>
  <c r="S6" i="11"/>
  <c r="R6" i="11"/>
  <c r="R5" i="11"/>
  <c r="R4" i="11"/>
  <c r="R3" i="11"/>
  <c r="I3" i="11"/>
  <c r="N6" i="11"/>
  <c r="M6" i="11"/>
  <c r="L6" i="11"/>
  <c r="H6" i="11"/>
  <c r="G6" i="11"/>
  <c r="F6" i="11"/>
  <c r="E6" i="11"/>
  <c r="I4" i="11"/>
  <c r="E2" i="12"/>
  <c r="I5" i="11"/>
  <c r="O5" i="11"/>
  <c r="O3" i="11"/>
  <c r="D6" i="11"/>
  <c r="C6" i="11"/>
  <c r="O6" i="11" l="1"/>
  <c r="I6" i="11"/>
  <c r="Q6" i="11"/>
  <c r="P6" i="11"/>
  <c r="K6" i="11"/>
  <c r="J6" i="11"/>
</calcChain>
</file>

<file path=xl/sharedStrings.xml><?xml version="1.0" encoding="utf-8"?>
<sst xmlns="http://schemas.openxmlformats.org/spreadsheetml/2006/main" count="80" uniqueCount="69">
  <si>
    <t>Amount</t>
  </si>
  <si>
    <t>Paid On</t>
  </si>
  <si>
    <t>Item</t>
  </si>
  <si>
    <t>Remarks</t>
  </si>
  <si>
    <t>Yes</t>
  </si>
  <si>
    <t>Total</t>
  </si>
  <si>
    <t>Person</t>
  </si>
  <si>
    <t>Company</t>
  </si>
  <si>
    <t>Federal Wages</t>
  </si>
  <si>
    <t>NY Wages</t>
  </si>
  <si>
    <t>NJ Wages</t>
  </si>
  <si>
    <t>Ram</t>
  </si>
  <si>
    <t>Fed Tax</t>
  </si>
  <si>
    <t>NJ Tax</t>
  </si>
  <si>
    <t>NY Tax</t>
  </si>
  <si>
    <t>Dutech</t>
  </si>
  <si>
    <t>Macy</t>
  </si>
  <si>
    <t>Aradhana</t>
  </si>
  <si>
    <t>No 1099-INT form provided by BOfA</t>
  </si>
  <si>
    <t>Saving Ac Interest Earned</t>
  </si>
  <si>
    <t>Crypto Income(learning Reward and staking interest)</t>
  </si>
  <si>
    <t>SS Tax</t>
  </si>
  <si>
    <t>Medicare Tax</t>
  </si>
  <si>
    <t>NJ FLI</t>
  </si>
  <si>
    <t>NJ DI</t>
  </si>
  <si>
    <t>NJ UI/WF/SWF</t>
  </si>
  <si>
    <t>SS Wages</t>
  </si>
  <si>
    <t>Medicare wages</t>
  </si>
  <si>
    <t>401K Contribution</t>
  </si>
  <si>
    <t>ROTH IRA</t>
  </si>
  <si>
    <t>Total Fed Tax</t>
  </si>
  <si>
    <t>Total Nj tax</t>
  </si>
  <si>
    <t>Total 2021 W2 Tax</t>
  </si>
  <si>
    <t>Coinbase</t>
  </si>
  <si>
    <t>Did you receive/sell/send/exchange or acquire any financial interest in any virtual currency?</t>
  </si>
  <si>
    <t>Nj Resident Whole Year</t>
  </si>
  <si>
    <t>US Permanent Resident</t>
  </si>
  <si>
    <t>Acura Registration Fee 2022</t>
  </si>
  <si>
    <t>Son Rutgers Tuition Fee 2022</t>
  </si>
  <si>
    <t xml:space="preserve">W2 NJ and NY </t>
  </si>
  <si>
    <t xml:space="preserve">Started Single Member LLC in January 2022, No transaction, zero revenu, zero income  </t>
  </si>
  <si>
    <t>Master Sheet 2022</t>
  </si>
  <si>
    <t>Medical Insurance Coverage for 2022</t>
  </si>
  <si>
    <t>Cypto Income 2022</t>
  </si>
  <si>
    <t>Crypto Trading Fee 2022 (Coinbase)</t>
  </si>
  <si>
    <t xml:space="preserve">Crypto Capital Gain 2022( Short Term) </t>
  </si>
  <si>
    <t>BBVA</t>
  </si>
  <si>
    <t>2022 - W2 Details</t>
  </si>
  <si>
    <t>Quarter</t>
  </si>
  <si>
    <t>Year</t>
  </si>
  <si>
    <t>Int Received</t>
  </si>
  <si>
    <t>Tax Deducted at Source</t>
  </si>
  <si>
    <t>Q1</t>
  </si>
  <si>
    <t>Q2</t>
  </si>
  <si>
    <t>Q3</t>
  </si>
  <si>
    <t>Q4</t>
  </si>
  <si>
    <t>Currency</t>
  </si>
  <si>
    <t>INR</t>
  </si>
  <si>
    <t>IDFC Interest income 2022 (Indian Rupees)</t>
  </si>
  <si>
    <t>Tax Deducted</t>
  </si>
  <si>
    <t>Opened NRO and NRE accounts in 2021 In India, and max balance durin 2022 is less tan 400,000.  Do we need to file FBAR?</t>
  </si>
  <si>
    <t>Fidelity HSA Contribution 2022</t>
  </si>
  <si>
    <t>Binance</t>
  </si>
  <si>
    <t>NJ Rental - Whole Year</t>
  </si>
  <si>
    <t>Fees: 193.78</t>
  </si>
  <si>
    <t>Total Fee</t>
  </si>
  <si>
    <t>Scholership</t>
  </si>
  <si>
    <t>Total Gain Short Term Gain 2022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</si>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</sst>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9D1811"/>
      <name val="Arial"/>
      <family val="2"/>
    </font>
    <font>
      <sz val="11"/>
      <color rgb="FF333333"/>
      <name val="Trebuchet MS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7" fontId="0" fillId="0" borderId="1" xfId="0" applyNumberForma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2" fontId="0" fillId="0" borderId="0" xfId="0" applyNumberFormat="1" applyAlignment="1">
      <alignment vertical="top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4" fontId="0" fillId="0" borderId="0" xfId="0" applyNumberFormat="1"/>
    <xf numFmtId="2" fontId="0" fillId="0" borderId="0" xfId="0" applyNumberFormat="1"/>
    <xf numFmtId="0" fontId="1" fillId="0" borderId="1" xfId="0" applyFont="1" applyBorder="1"/>
    <xf numFmtId="2" fontId="1" fillId="0" borderId="1" xfId="0" applyNumberFormat="1" applyFont="1" applyBorder="1"/>
    <xf numFmtId="8" fontId="0" fillId="0" borderId="0" xfId="0" applyNumberFormat="1"/>
    <xf numFmtId="0" fontId="1" fillId="0" borderId="2" xfId="0" applyFont="1" applyBorder="1"/>
    <xf numFmtId="0" fontId="0" fillId="0" borderId="2" xfId="0" applyBorder="1"/>
    <xf numFmtId="10" fontId="0" fillId="0" borderId="0" xfId="1" applyNumberFormat="1" applyFont="1"/>
    <xf numFmtId="4" fontId="0" fillId="0" borderId="1" xfId="0" applyNumberFormat="1" applyBorder="1"/>
    <xf numFmtId="43" fontId="0" fillId="0" borderId="0" xfId="0" applyNumberFormat="1"/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vertical="top" wrapText="1"/>
    </xf>
    <xf numFmtId="0" fontId="4" fillId="0" borderId="1" xfId="0" applyFont="1" applyBorder="1"/>
    <xf numFmtId="4" fontId="1" fillId="0" borderId="0" xfId="0" applyNumberFormat="1" applyFont="1"/>
    <xf numFmtId="8" fontId="0" fillId="0" borderId="0" xfId="0" applyNumberFormat="1" applyAlignment="1">
      <alignment vertical="top"/>
    </xf>
    <xf numFmtId="6" fontId="0" fillId="0" borderId="0" xfId="0" applyNumberFormat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C7" sqref="C7"/>
    </sheetView>
  </sheetViews>
  <sheetFormatPr defaultRowHeight="15" x14ac:dyDescent="0.25"/>
  <cols>
    <col min="1" max="1" width="93.28515625" style="5" customWidth="1"/>
    <col min="2" max="2" width="10.5703125" style="2" bestFit="1" customWidth="1"/>
    <col min="3" max="3" width="15.140625" style="2" customWidth="1"/>
    <col min="4" max="4" width="32.5703125" style="2" customWidth="1"/>
    <col min="5" max="16384" width="9.140625" style="2"/>
  </cols>
  <sheetData>
    <row r="1" spans="1:4" x14ac:dyDescent="0.25">
      <c r="A1" s="6" t="s">
        <v>41</v>
      </c>
      <c r="B1" s="7"/>
      <c r="C1" s="7"/>
      <c r="D1" s="7"/>
    </row>
    <row r="2" spans="1:4" x14ac:dyDescent="0.25">
      <c r="A2" s="6" t="s">
        <v>2</v>
      </c>
      <c r="B2" s="8" t="s">
        <v>0</v>
      </c>
      <c r="C2" s="8" t="s">
        <v>1</v>
      </c>
      <c r="D2" s="8" t="s">
        <v>3</v>
      </c>
    </row>
    <row r="3" spans="1:4" x14ac:dyDescent="0.25">
      <c r="A3" s="9" t="s">
        <v>37</v>
      </c>
      <c r="B3" s="14">
        <v>73.430000000000007</v>
      </c>
      <c r="C3" s="10"/>
      <c r="D3" s="7"/>
    </row>
    <row r="4" spans="1:4" x14ac:dyDescent="0.25">
      <c r="A4" s="9" t="s">
        <v>38</v>
      </c>
      <c r="B4" s="26">
        <v>17321</v>
      </c>
      <c r="C4" s="11"/>
      <c r="D4" s="7"/>
    </row>
    <row r="5" spans="1:4" x14ac:dyDescent="0.25">
      <c r="A5" s="9" t="s">
        <v>66</v>
      </c>
      <c r="B5" s="26">
        <v>3481</v>
      </c>
      <c r="C5" s="11"/>
      <c r="D5" s="7"/>
    </row>
    <row r="6" spans="1:4" x14ac:dyDescent="0.25">
      <c r="A6" s="9" t="s">
        <v>63</v>
      </c>
      <c r="B6" s="7" t="s">
        <v>4</v>
      </c>
      <c r="C6" s="12"/>
      <c r="D6" s="7"/>
    </row>
    <row r="7" spans="1:4" x14ac:dyDescent="0.25">
      <c r="A7" s="9" t="s">
        <v>19</v>
      </c>
      <c r="B7" s="7" t="s">
        <v>68</v>
      </c>
      <c r="C7" s="7"/>
      <c r="D7" s="7" t="s">
        <v>18</v>
      </c>
    </row>
    <row r="8" spans="1:4" x14ac:dyDescent="0.25">
      <c r="A8" s="9" t="s">
        <v>42</v>
      </c>
      <c r="B8" s="7" t="s">
        <v>4</v>
      </c>
      <c r="C8" s="7"/>
      <c r="D8" s="7"/>
    </row>
    <row r="9" spans="1:4" x14ac:dyDescent="0.25">
      <c r="A9" s="15" t="s">
        <v>34</v>
      </c>
      <c r="B9" s="7" t="s">
        <v>4</v>
      </c>
      <c r="C9" s="7"/>
      <c r="D9" s="7"/>
    </row>
    <row r="10" spans="1:4" x14ac:dyDescent="0.25">
      <c r="A10" s="9" t="s">
        <v>39</v>
      </c>
      <c r="B10" s="7" t="s">
        <v>4</v>
      </c>
      <c r="C10" s="7"/>
      <c r="D10" s="7"/>
    </row>
    <row r="11" spans="1:4" x14ac:dyDescent="0.25">
      <c r="A11" s="27" t="s">
        <v>35</v>
      </c>
      <c r="B11" s="7" t="s">
        <v>4</v>
      </c>
      <c r="C11" s="7"/>
      <c r="D11" s="7"/>
    </row>
    <row r="12" spans="1:4" x14ac:dyDescent="0.25">
      <c r="A12" s="27" t="s">
        <v>36</v>
      </c>
      <c r="B12" s="7" t="s">
        <v>4</v>
      </c>
      <c r="C12" s="7"/>
      <c r="D12" s="7"/>
    </row>
    <row r="13" spans="1:4" ht="16.5" x14ac:dyDescent="0.3">
      <c r="A13" s="8" t="s">
        <v>60</v>
      </c>
      <c r="B13" s="28"/>
      <c r="C13" s="7"/>
      <c r="D13" s="7"/>
    </row>
    <row r="14" spans="1:4" x14ac:dyDescent="0.25">
      <c r="A14" s="8" t="s">
        <v>40</v>
      </c>
      <c r="B14" s="7"/>
      <c r="C14" s="7"/>
      <c r="D14" s="7"/>
    </row>
    <row r="15" spans="1:4" x14ac:dyDescent="0.25">
      <c r="A15" s="3" t="s">
        <v>43</v>
      </c>
      <c r="B15" s="30">
        <v>620.28</v>
      </c>
      <c r="C15" s="13"/>
      <c r="D15" s="2" t="s">
        <v>64</v>
      </c>
    </row>
    <row r="16" spans="1:4" x14ac:dyDescent="0.25">
      <c r="A16" s="5" t="s">
        <v>61</v>
      </c>
      <c r="B16" s="31">
        <v>2250</v>
      </c>
    </row>
    <row r="17" spans="1:4" x14ac:dyDescent="0.25">
      <c r="A17" s="2" t="s">
        <v>58</v>
      </c>
      <c r="B17" s="2">
        <f>'IDFC India TDS'!D7</f>
        <v>9241</v>
      </c>
      <c r="C17" s="2" t="s">
        <v>59</v>
      </c>
      <c r="D17" s="2">
        <f>'IDFC India TDS'!E7</f>
        <v>2884</v>
      </c>
    </row>
    <row r="20" spans="1:4" x14ac:dyDescent="0.25">
      <c r="C20" s="4"/>
    </row>
    <row r="26" spans="1:4" x14ac:dyDescent="0.25">
      <c r="A2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BDEE-B121-42C5-BE7F-22105B8C79D7}">
  <dimension ref="A1:U10"/>
  <sheetViews>
    <sheetView workbookViewId="0">
      <selection activeCell="G16" sqref="G16"/>
    </sheetView>
  </sheetViews>
  <sheetFormatPr defaultRowHeight="15" x14ac:dyDescent="0.25"/>
  <cols>
    <col min="1" max="1" width="10.140625" bestFit="1" customWidth="1"/>
    <col min="2" max="2" width="9.28515625" customWidth="1"/>
    <col min="3" max="3" width="14.140625" bestFit="1" customWidth="1"/>
    <col min="4" max="6" width="14.140625" customWidth="1"/>
    <col min="7" max="7" width="15.5703125" bestFit="1" customWidth="1"/>
    <col min="8" max="9" width="14.140625" customWidth="1"/>
    <col min="10" max="10" width="10.5703125" bestFit="1" customWidth="1"/>
    <col min="11" max="13" width="14.140625" customWidth="1"/>
    <col min="14" max="14" width="14.42578125" bestFit="1" customWidth="1"/>
    <col min="15" max="15" width="14.42578125" customWidth="1"/>
    <col min="16" max="16" width="22.85546875" bestFit="1" customWidth="1"/>
    <col min="18" max="18" width="14.42578125" customWidth="1"/>
    <col min="19" max="19" width="17" bestFit="1" customWidth="1"/>
    <col min="20" max="20" width="11.42578125" bestFit="1" customWidth="1"/>
    <col min="21" max="21" width="10.140625" bestFit="1" customWidth="1"/>
  </cols>
  <sheetData>
    <row r="1" spans="1:21" x14ac:dyDescent="0.25">
      <c r="A1" s="1" t="s">
        <v>47</v>
      </c>
    </row>
    <row r="2" spans="1:21" x14ac:dyDescent="0.25">
      <c r="A2" s="18" t="s">
        <v>6</v>
      </c>
      <c r="B2" s="18" t="s">
        <v>7</v>
      </c>
      <c r="C2" s="18" t="s">
        <v>8</v>
      </c>
      <c r="D2" s="18" t="s">
        <v>12</v>
      </c>
      <c r="E2" s="18" t="s">
        <v>26</v>
      </c>
      <c r="F2" s="18" t="s">
        <v>21</v>
      </c>
      <c r="G2" s="18" t="s">
        <v>27</v>
      </c>
      <c r="H2" s="18" t="s">
        <v>22</v>
      </c>
      <c r="I2" s="18" t="s">
        <v>30</v>
      </c>
      <c r="J2" s="18" t="s">
        <v>10</v>
      </c>
      <c r="K2" s="18" t="s">
        <v>13</v>
      </c>
      <c r="L2" s="18" t="s">
        <v>23</v>
      </c>
      <c r="M2" s="18" t="s">
        <v>24</v>
      </c>
      <c r="N2" s="18" t="s">
        <v>25</v>
      </c>
      <c r="O2" s="18" t="s">
        <v>31</v>
      </c>
      <c r="P2" s="18" t="s">
        <v>9</v>
      </c>
      <c r="Q2" s="18" t="s">
        <v>14</v>
      </c>
      <c r="R2" s="18" t="s">
        <v>32</v>
      </c>
      <c r="S2" s="21" t="s">
        <v>28</v>
      </c>
      <c r="T2" s="21" t="s">
        <v>29</v>
      </c>
      <c r="U2" s="16"/>
    </row>
    <row r="3" spans="1:21" x14ac:dyDescent="0.25">
      <c r="A3" s="15" t="s">
        <v>11</v>
      </c>
      <c r="B3" s="15" t="s">
        <v>15</v>
      </c>
      <c r="C3" s="24">
        <v>26014.38</v>
      </c>
      <c r="D3" s="15">
        <v>2166.13</v>
      </c>
      <c r="E3" s="15">
        <v>28017.5</v>
      </c>
      <c r="F3" s="15">
        <v>1737.09</v>
      </c>
      <c r="G3" s="15">
        <v>28017.5</v>
      </c>
      <c r="H3" s="15">
        <v>406.25</v>
      </c>
      <c r="I3" s="15">
        <f>D3+F3+H3</f>
        <v>4309.47</v>
      </c>
      <c r="J3" s="15">
        <v>26612.880000000001</v>
      </c>
      <c r="K3" s="15">
        <v>860.89</v>
      </c>
      <c r="L3" s="15">
        <v>0</v>
      </c>
      <c r="M3" s="15">
        <v>0</v>
      </c>
      <c r="N3" s="15">
        <v>0</v>
      </c>
      <c r="O3" s="15">
        <f>K3+L3+M3+N3</f>
        <v>860.89</v>
      </c>
      <c r="P3" s="15">
        <v>0</v>
      </c>
      <c r="Q3" s="15">
        <v>0</v>
      </c>
      <c r="R3" s="15">
        <f>I3+K3+Q3</f>
        <v>5170.3600000000006</v>
      </c>
      <c r="S3" s="16">
        <v>2003.12</v>
      </c>
      <c r="T3">
        <v>0</v>
      </c>
    </row>
    <row r="4" spans="1:21" x14ac:dyDescent="0.25">
      <c r="A4" s="15" t="s">
        <v>11</v>
      </c>
      <c r="B4" s="15" t="s">
        <v>46</v>
      </c>
      <c r="C4" s="15">
        <v>100800.37</v>
      </c>
      <c r="D4" s="15">
        <v>16969.759999999998</v>
      </c>
      <c r="E4" s="15">
        <v>114831.11</v>
      </c>
      <c r="F4" s="15">
        <v>7119.53</v>
      </c>
      <c r="G4" s="15">
        <v>114831.11</v>
      </c>
      <c r="H4" s="15">
        <v>1665.05</v>
      </c>
      <c r="I4" s="15">
        <f>D4+F4+H4</f>
        <v>25754.339999999997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100800.37</v>
      </c>
      <c r="Q4" s="15">
        <v>5710.2</v>
      </c>
      <c r="R4" s="15">
        <f t="shared" ref="R4:R5" si="0">I4+K4+Q4</f>
        <v>31464.539999999997</v>
      </c>
      <c r="S4" s="16">
        <v>14030.74</v>
      </c>
      <c r="T4">
        <v>0</v>
      </c>
    </row>
    <row r="5" spans="1:21" x14ac:dyDescent="0.25">
      <c r="A5" s="15" t="s">
        <v>17</v>
      </c>
      <c r="B5" s="15" t="s">
        <v>16</v>
      </c>
      <c r="C5" s="15">
        <v>25084.37</v>
      </c>
      <c r="D5" s="15">
        <v>1481.15</v>
      </c>
      <c r="E5" s="15">
        <v>26250.53</v>
      </c>
      <c r="F5" s="15">
        <v>1627.53</v>
      </c>
      <c r="G5" s="15">
        <v>26250.53</v>
      </c>
      <c r="H5" s="15">
        <v>380.63</v>
      </c>
      <c r="I5" s="15">
        <f>D5+F5+H5</f>
        <v>3489.3100000000004</v>
      </c>
      <c r="J5" s="15">
        <v>26892.86</v>
      </c>
      <c r="K5" s="15">
        <v>431.2</v>
      </c>
      <c r="L5" s="15">
        <v>38.81</v>
      </c>
      <c r="M5" s="15">
        <v>38.81</v>
      </c>
      <c r="N5" s="15">
        <v>117.83</v>
      </c>
      <c r="O5" s="15">
        <f>K5+L5+M5+N5</f>
        <v>626.65</v>
      </c>
      <c r="P5" s="15">
        <v>0</v>
      </c>
      <c r="Q5" s="15">
        <v>0</v>
      </c>
      <c r="R5" s="15">
        <f t="shared" si="0"/>
        <v>3920.51</v>
      </c>
      <c r="S5" s="22">
        <v>831.76</v>
      </c>
      <c r="T5" s="22">
        <v>0</v>
      </c>
    </row>
    <row r="6" spans="1:21" x14ac:dyDescent="0.25">
      <c r="A6" s="18" t="s">
        <v>5</v>
      </c>
      <c r="B6" s="18"/>
      <c r="C6" s="19">
        <f t="shared" ref="C6:S6" si="1">SUM(C3:C5)</f>
        <v>151899.12</v>
      </c>
      <c r="D6" s="18">
        <f t="shared" si="1"/>
        <v>20617.04</v>
      </c>
      <c r="E6" s="18">
        <f t="shared" si="1"/>
        <v>169099.13999999998</v>
      </c>
      <c r="F6" s="18">
        <f t="shared" si="1"/>
        <v>10484.15</v>
      </c>
      <c r="G6" s="18">
        <f t="shared" si="1"/>
        <v>169099.13999999998</v>
      </c>
      <c r="H6" s="18">
        <f t="shared" si="1"/>
        <v>2451.9300000000003</v>
      </c>
      <c r="I6" s="18">
        <f t="shared" si="1"/>
        <v>33553.119999999995</v>
      </c>
      <c r="J6" s="19">
        <f t="shared" si="1"/>
        <v>53505.740000000005</v>
      </c>
      <c r="K6" s="18">
        <f t="shared" si="1"/>
        <v>1292.0899999999999</v>
      </c>
      <c r="L6" s="18">
        <f t="shared" si="1"/>
        <v>38.81</v>
      </c>
      <c r="M6" s="18">
        <f t="shared" si="1"/>
        <v>38.81</v>
      </c>
      <c r="N6" s="18">
        <f t="shared" si="1"/>
        <v>117.83</v>
      </c>
      <c r="O6" s="18">
        <f t="shared" si="1"/>
        <v>1487.54</v>
      </c>
      <c r="P6" s="19">
        <f t="shared" si="1"/>
        <v>100800.37</v>
      </c>
      <c r="Q6" s="18">
        <f t="shared" si="1"/>
        <v>5710.2</v>
      </c>
      <c r="R6" s="18">
        <f t="shared" si="1"/>
        <v>40555.409999999996</v>
      </c>
      <c r="S6" s="29">
        <f t="shared" si="1"/>
        <v>16865.62</v>
      </c>
    </row>
    <row r="7" spans="1:21" x14ac:dyDescent="0.25">
      <c r="C7" s="25"/>
      <c r="I7" s="23"/>
      <c r="J7" s="25"/>
      <c r="O7" s="23"/>
    </row>
    <row r="8" spans="1:21" x14ac:dyDescent="0.25">
      <c r="C8" s="17"/>
      <c r="J8" s="17"/>
    </row>
    <row r="9" spans="1:21" x14ac:dyDescent="0.25">
      <c r="C9" s="17"/>
      <c r="J9" s="17"/>
    </row>
    <row r="10" spans="1:21" x14ac:dyDescent="0.25">
      <c r="K10" s="17"/>
      <c r="L10" s="17"/>
      <c r="M10" s="17"/>
      <c r="N10" s="17"/>
      <c r="O10" s="17"/>
      <c r="R10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7E4-990F-4F69-80F5-1B9DA6A1DC5F}">
  <dimension ref="A2:E7"/>
  <sheetViews>
    <sheetView workbookViewId="0">
      <selection activeCell="D7" sqref="D7"/>
    </sheetView>
  </sheetViews>
  <sheetFormatPr defaultRowHeight="15" x14ac:dyDescent="0.25"/>
  <cols>
    <col min="3" max="3" width="8.85546875" bestFit="1" customWidth="1"/>
    <col min="4" max="4" width="12" bestFit="1" customWidth="1"/>
    <col min="5" max="5" width="22" bestFit="1" customWidth="1"/>
  </cols>
  <sheetData>
    <row r="2" spans="1:5" x14ac:dyDescent="0.25">
      <c r="A2" t="s">
        <v>49</v>
      </c>
      <c r="B2" t="s">
        <v>48</v>
      </c>
      <c r="C2" t="s">
        <v>56</v>
      </c>
      <c r="D2" t="s">
        <v>50</v>
      </c>
      <c r="E2" t="s">
        <v>51</v>
      </c>
    </row>
    <row r="3" spans="1:5" x14ac:dyDescent="0.25">
      <c r="A3">
        <v>2022</v>
      </c>
      <c r="B3" t="s">
        <v>52</v>
      </c>
      <c r="C3" t="s">
        <v>57</v>
      </c>
      <c r="D3">
        <v>2543</v>
      </c>
      <c r="E3">
        <v>793</v>
      </c>
    </row>
    <row r="4" spans="1:5" x14ac:dyDescent="0.25">
      <c r="A4">
        <v>2022</v>
      </c>
      <c r="B4" t="s">
        <v>53</v>
      </c>
      <c r="C4" t="s">
        <v>57</v>
      </c>
      <c r="D4">
        <v>2561</v>
      </c>
      <c r="E4">
        <v>799</v>
      </c>
    </row>
    <row r="5" spans="1:5" x14ac:dyDescent="0.25">
      <c r="A5">
        <v>2022</v>
      </c>
      <c r="B5" t="s">
        <v>54</v>
      </c>
      <c r="C5" t="s">
        <v>57</v>
      </c>
      <c r="D5">
        <v>1909</v>
      </c>
      <c r="E5">
        <v>595</v>
      </c>
    </row>
    <row r="6" spans="1:5" x14ac:dyDescent="0.25">
      <c r="A6">
        <v>2022</v>
      </c>
      <c r="B6" t="s">
        <v>55</v>
      </c>
      <c r="C6" t="s">
        <v>57</v>
      </c>
      <c r="D6">
        <v>2228</v>
      </c>
      <c r="E6">
        <v>697</v>
      </c>
    </row>
    <row r="7" spans="1:5" x14ac:dyDescent="0.25">
      <c r="A7" s="1">
        <v>2022</v>
      </c>
      <c r="B7" s="1" t="s">
        <v>5</v>
      </c>
      <c r="C7" s="1" t="s">
        <v>57</v>
      </c>
      <c r="D7" s="1">
        <f>SUM(D3:D6)</f>
        <v>9241</v>
      </c>
      <c r="E7" s="1">
        <f>SUM(E3:E6)</f>
        <v>2884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FF43C-DC6E-4644-8CC5-4940ACF78A35}">
  <dimension ref="A1:E4"/>
  <sheetViews>
    <sheetView workbookViewId="0">
      <selection activeCell="C10" sqref="C10"/>
    </sheetView>
  </sheetViews>
  <sheetFormatPr defaultRowHeight="15" x14ac:dyDescent="0.25"/>
  <cols>
    <col min="2" max="2" width="33.140625" bestFit="1" customWidth="1"/>
    <col min="3" max="3" width="35.140625" bestFit="1" customWidth="1"/>
    <col min="4" max="4" width="48.85546875" bestFit="1" customWidth="1"/>
  </cols>
  <sheetData>
    <row r="1" spans="1:5" x14ac:dyDescent="0.25">
      <c r="B1" t="s">
        <v>44</v>
      </c>
      <c r="C1" t="s">
        <v>45</v>
      </c>
      <c r="D1" t="s">
        <v>20</v>
      </c>
    </row>
    <row r="2" spans="1:5" x14ac:dyDescent="0.25">
      <c r="A2" t="s">
        <v>33</v>
      </c>
      <c r="B2" s="20">
        <v>-187.94371347846464</v>
      </c>
      <c r="C2">
        <v>16.07</v>
      </c>
      <c r="D2">
        <v>370.72</v>
      </c>
      <c r="E2">
        <f>SUM(C2:D2)</f>
        <v>386.79</v>
      </c>
    </row>
    <row r="3" spans="1:5" x14ac:dyDescent="0.25">
      <c r="A3" t="s">
        <v>62</v>
      </c>
      <c r="B3">
        <v>-5.84</v>
      </c>
      <c r="C3">
        <v>213.58</v>
      </c>
      <c r="D3">
        <v>19.91</v>
      </c>
      <c r="E3">
        <f>SUM(C3:D3)</f>
        <v>233.49</v>
      </c>
    </row>
    <row r="4" spans="1:5" x14ac:dyDescent="0.25">
      <c r="A4" t="s">
        <v>65</v>
      </c>
      <c r="B4" s="20">
        <f>SUM(B2:B3)</f>
        <v>-193.78371347846465</v>
      </c>
      <c r="D4" s="1" t="s">
        <v>67</v>
      </c>
      <c r="E4" s="1">
        <f>SUM(E2:E3)</f>
        <v>620.28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Itemized Details</vt:lpstr>
      <vt:lpstr>W2 Details</vt:lpstr>
      <vt:lpstr>IDFC India TDS</vt:lpstr>
      <vt:lpstr>Crypto Investment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UAwasthi</dc:creator>
  <cp:lastModifiedBy>rkawasthi</cp:lastModifiedBy>
  <dcterms:created xsi:type="dcterms:W3CDTF">2016-03-17T05:45:01Z</dcterms:created>
  <dcterms:modified xsi:type="dcterms:W3CDTF">2023-02-20T20:04:13Z</dcterms:modified>
</cp:coreProperties>
</file>