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ryadav\Documents\Timesheet\Pers\TAx\Tax 2023 2024\Sofcon\"/>
    </mc:Choice>
  </mc:AlternateContent>
  <xr:revisionPtr revIDLastSave="0" documentId="13_ncr:1_{E87E3D91-C0E3-45D9-AFDE-416B8745D0BC}" xr6:coauthVersionLast="47" xr6:coauthVersionMax="47" xr10:uidLastSave="{00000000-0000-0000-0000-000000000000}"/>
  <bookViews>
    <workbookView xWindow="-110" yWindow="-110" windowWidth="19420" windowHeight="10560" firstSheet="1" activeTab="2" xr2:uid="{00000000-000D-0000-FFFF-FFFF00000000}"/>
  </bookViews>
  <sheets>
    <sheet name="Summary" sheetId="5" r:id="rId1"/>
    <sheet name="Chase2548_Activity_20240319" sheetId="4" r:id="rId2"/>
    <sheet name="Chase8721_20230101_2023" sheetId="2" r:id="rId3"/>
    <sheet name="Addl From Non Business Card" sheetId="3" r:id="rId4"/>
    <sheet name="Rent" sheetId="1" r:id="rId5"/>
    <sheet name="Business2 Ecommerce" sheetId="7" r:id="rId6"/>
  </sheets>
  <definedNames>
    <definedName name="_xlnm._FilterDatabase" localSheetId="3" hidden="1">'Addl From Non Business Card'!$A$1:$J$94</definedName>
    <definedName name="_xlnm._FilterDatabase" localSheetId="1" hidden="1">Chase2548_Activity_20240319!$A$1:$I$59</definedName>
    <definedName name="_xlnm._FilterDatabase" localSheetId="2" hidden="1">Chase8721_20230101_2023!$A$1:$I$195</definedName>
  </definedNames>
  <calcPr calcId="191029"/>
  <pivotCaches>
    <pivotCache cacheId="39" r:id="rId7"/>
    <pivotCache cacheId="43" r:id="rId8"/>
    <pivotCache cacheId="58" r:id="rId9"/>
  </pivotCaches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5" l="1"/>
  <c r="G96" i="3"/>
  <c r="G97" i="3"/>
  <c r="G98" i="3"/>
  <c r="G99" i="3"/>
  <c r="G95" i="3"/>
  <c r="J1" i="1"/>
  <c r="C1" i="1"/>
  <c r="F1" i="1"/>
  <c r="E1" i="1"/>
  <c r="E12" i="1"/>
  <c r="E13" i="1"/>
  <c r="E14" i="1"/>
  <c r="E11" i="1"/>
  <c r="E4" i="1"/>
  <c r="E5" i="1"/>
  <c r="E6" i="1"/>
  <c r="E7" i="1"/>
  <c r="E8" i="1"/>
  <c r="E9" i="1"/>
  <c r="E10" i="1"/>
  <c r="D4" i="1"/>
  <c r="D5" i="1"/>
  <c r="D6" i="1"/>
  <c r="D7" i="1"/>
  <c r="D8" i="1"/>
  <c r="D9" i="1"/>
  <c r="D10" i="1"/>
  <c r="D11" i="1"/>
  <c r="D12" i="1"/>
  <c r="D13" i="1"/>
  <c r="D14" i="1"/>
  <c r="E3" i="1"/>
  <c r="D3" i="1"/>
  <c r="F14" i="1"/>
  <c r="C3" i="5"/>
  <c r="C4" i="5"/>
  <c r="C2" i="5"/>
  <c r="C5" i="5" l="1"/>
</calcChain>
</file>

<file path=xl/sharedStrings.xml><?xml version="1.0" encoding="utf-8"?>
<sst xmlns="http://schemas.openxmlformats.org/spreadsheetml/2006/main" count="1607" uniqueCount="316">
  <si>
    <t>Card</t>
  </si>
  <si>
    <t>Transaction Date</t>
  </si>
  <si>
    <t>Post Date</t>
  </si>
  <si>
    <t>Description</t>
  </si>
  <si>
    <t>Category</t>
  </si>
  <si>
    <t>Type</t>
  </si>
  <si>
    <t>Amount</t>
  </si>
  <si>
    <t>Memo</t>
  </si>
  <si>
    <t>KROGER CO 390</t>
  </si>
  <si>
    <t>Food &amp; Drink</t>
  </si>
  <si>
    <t>Sale</t>
  </si>
  <si>
    <t>Tea Coffee Milk</t>
  </si>
  <si>
    <t>WWW COSTCO COM</t>
  </si>
  <si>
    <t>Merchandise &amp; Inventory</t>
  </si>
  <si>
    <t>WM SUPERCENTER #2154</t>
  </si>
  <si>
    <t>COMCAST CABLE COMM</t>
  </si>
  <si>
    <t>Bills &amp; Utilities</t>
  </si>
  <si>
    <t>INC AUTHORITY</t>
  </si>
  <si>
    <t>Office &amp; Shipping</t>
  </si>
  <si>
    <t>REDEMPTION CREDIT</t>
  </si>
  <si>
    <t>Fees &amp; Adjustments</t>
  </si>
  <si>
    <t>Adjustment</t>
  </si>
  <si>
    <t>costco</t>
  </si>
  <si>
    <t>COSTCO WHSE #0743</t>
  </si>
  <si>
    <t>COSTCO GAS #0743</t>
  </si>
  <si>
    <t>Gas</t>
  </si>
  <si>
    <t>KROGER 495</t>
  </si>
  <si>
    <t>Return</t>
  </si>
  <si>
    <t>Payment Thank You - Web</t>
  </si>
  <si>
    <t>Payment</t>
  </si>
  <si>
    <t>XFINITY MOBILE</t>
  </si>
  <si>
    <t>Offer:Wal-Mart (Online</t>
  </si>
  <si>
    <t>WALMART.COM</t>
  </si>
  <si>
    <t>WAL-MART #2941</t>
  </si>
  <si>
    <t>DOMINO'S 4193</t>
  </si>
  <si>
    <t>Gifts &amp; Donations</t>
  </si>
  <si>
    <t>WAL-MART #2941     SE2</t>
  </si>
  <si>
    <t>TMOBILE*WEB ORDER</t>
  </si>
  <si>
    <t>HELLO MOBILE</t>
  </si>
  <si>
    <t>Miscellaneous</t>
  </si>
  <si>
    <t>AMZ*Amazon Payments</t>
  </si>
  <si>
    <t>BURLINGTON STORES 1171</t>
  </si>
  <si>
    <t>Travel</t>
  </si>
  <si>
    <t>Travel bag</t>
  </si>
  <si>
    <t>RENTAL TOLL46520486</t>
  </si>
  <si>
    <t>LEE WESLEY PANDA EXPRE</t>
  </si>
  <si>
    <t>LYFT   *RIDE MON 3AM</t>
  </si>
  <si>
    <t>7-ELEVEN 27590</t>
  </si>
  <si>
    <t>SPACEPORT- TICKETING</t>
  </si>
  <si>
    <t>TACO BELL 039587</t>
  </si>
  <si>
    <t>MOE'S SW GRILL MCO</t>
  </si>
  <si>
    <t>KENNEDY SPACE CENTER</t>
  </si>
  <si>
    <t>Entertainment</t>
  </si>
  <si>
    <t>Offer:Circle K (Pay at</t>
  </si>
  <si>
    <t>WAWA 5391</t>
  </si>
  <si>
    <t>DUNKIN #352476</t>
  </si>
  <si>
    <t>MCDONALD'S F27503</t>
  </si>
  <si>
    <t>NATIONAL CAR RENTAL</t>
  </si>
  <si>
    <t>ZAXBY'S #72301</t>
  </si>
  <si>
    <t>TST* LA SANDWICHERIE - SO</t>
  </si>
  <si>
    <t>CHEVRON 0047608</t>
  </si>
  <si>
    <t>FAIRFIELD INN &amp;amp; SUITES</t>
  </si>
  <si>
    <t>PMC - PAID PARKING</t>
  </si>
  <si>
    <t>SHELL OIL57543704019</t>
  </si>
  <si>
    <t>TST* HAVANA 1957  OCEAN D</t>
  </si>
  <si>
    <t>PIZZA RUSTICA - MIAMI BEA</t>
  </si>
  <si>
    <t>MB-PARKING PARKMOBILE</t>
  </si>
  <si>
    <t>MOXY MIAMI SOUTH BEACH</t>
  </si>
  <si>
    <t>Mattheessen's Candy Kitch</t>
  </si>
  <si>
    <t>OLD TOWN MEXICAN CAFE</t>
  </si>
  <si>
    <t>STARBUCKS STORE 13939</t>
  </si>
  <si>
    <t>SOUTHERNMOST BEACH RESOR</t>
  </si>
  <si>
    <t>FLAMINGO CROSSING</t>
  </si>
  <si>
    <t>TST* MANGO'S TROPICAL CAF</t>
  </si>
  <si>
    <t>MARTA TVM     00000018</t>
  </si>
  <si>
    <t>UBER   TRIP</t>
  </si>
  <si>
    <t>CIRCLE K # 09009</t>
  </si>
  <si>
    <t>PENGUIN HOTEL MANAGEMENT</t>
  </si>
  <si>
    <t>WALGREENS #11481</t>
  </si>
  <si>
    <t>Health &amp; Wellness</t>
  </si>
  <si>
    <t>ATL PANDA EXPRESS</t>
  </si>
  <si>
    <t>WM SUPERCENTER #2941</t>
  </si>
  <si>
    <t>BKGHOTEL AT BOOKING.C</t>
  </si>
  <si>
    <t>FIREHOUSE SUBS 0428 QSR</t>
  </si>
  <si>
    <t>FRONTIER AI K6K3XB</t>
  </si>
  <si>
    <t>FRONTIER AI MFYF4Q</t>
  </si>
  <si>
    <t>AMZN Mktp US*TR67T7ZG3</t>
  </si>
  <si>
    <t>IMT ALPHARETTA</t>
  </si>
  <si>
    <t>Professional Services</t>
  </si>
  <si>
    <t>AMZN Mktp US*5E6AC1RZ3</t>
  </si>
  <si>
    <t>CHICK-FIL-A #01170</t>
  </si>
  <si>
    <t>TARGET        00024315</t>
  </si>
  <si>
    <t>DOMINO'S 4163</t>
  </si>
  <si>
    <t>INDIAN PLAZA</t>
  </si>
  <si>
    <t>Amazon Prime</t>
  </si>
  <si>
    <t>SUVIDHA INTL MARKET APR</t>
  </si>
  <si>
    <t>HERTZ #0157512</t>
  </si>
  <si>
    <t>Amazon Prime*TE9J74TG1</t>
  </si>
  <si>
    <t>AMZN Mktp US*TE48J1060</t>
  </si>
  <si>
    <t>MAZZYS SPORTS TAVERN -</t>
  </si>
  <si>
    <t>DOLLAR TREE</t>
  </si>
  <si>
    <t>Restaurants &amp; Dining: Restaurants/Dining</t>
  </si>
  <si>
    <t>Adv Relationship Banking - 6164</t>
  </si>
  <si>
    <t>SUBWAYon Jun 02, 2023collapsed</t>
  </si>
  <si>
    <t>Customized Cash Rewards Visa Signature - 8730</t>
  </si>
  <si>
    <t>SPICEHUT FOODCOURTon Jun 05, 2023collapsed</t>
  </si>
  <si>
    <t>KONA GRILLon Jun 05, 2023collapsed</t>
  </si>
  <si>
    <t>Travel Rewards Visa Signature - 5212</t>
  </si>
  <si>
    <t>STARBUCKSon Jun 06, 2023collapsed</t>
  </si>
  <si>
    <t>DOMINOS PIZZAon Jun 12, 2023collapsed</t>
  </si>
  <si>
    <t>SPICEHUT FOODCOURTon Jun 13, 2023collapsed</t>
  </si>
  <si>
    <t>ARBYSon Jun 19, 2023collapsed</t>
  </si>
  <si>
    <t>TADKA AND INCHINS BAMBon Jun 19, 2023collapsed</t>
  </si>
  <si>
    <t>SPICEHUT FOODCOURTon Jun 20, 2023collapsed</t>
  </si>
  <si>
    <t>SPICY DESIon Jun 20, 2023collapsed</t>
  </si>
  <si>
    <t>SPICEHUT FOODCOURTon Jun 27, 2023collapsed</t>
  </si>
  <si>
    <t>DAIRY QUEENon Jun 28, 2023collapsed</t>
  </si>
  <si>
    <t>WAFFLE HOUSEon Jun 28, 2023collapsed</t>
  </si>
  <si>
    <t>CHICK-FIL-Aon Jun 29, 2023collapsed</t>
  </si>
  <si>
    <t>CARIBOU COFFEEon Jun 29, 2023collapsed</t>
  </si>
  <si>
    <t>WILLYS 5 PEACHTREE CTRon Jun 29, 2023collapsed</t>
  </si>
  <si>
    <t>LA BONANZA CATERING RPon Jun 30, 2023collapsed</t>
  </si>
  <si>
    <t>YAMI YAMI INCon Jun 30, 2023collapsed</t>
  </si>
  <si>
    <t>CARIBOU COFFEEon Jun 30, 2023collapsed</t>
  </si>
  <si>
    <t>Subway 65366on May 03, 2023collapsed</t>
  </si>
  <si>
    <t>DOMINOS PIZZAon May 09, 2023collapsed</t>
  </si>
  <si>
    <t>Subway 65366on May 12, 2023collapsed</t>
  </si>
  <si>
    <t>SPICEHUT FOODCOURTon May 26, 2023collapsed</t>
  </si>
  <si>
    <t>GREAT AMERICAN COOKIESon Apr 01, 2023collapsed</t>
  </si>
  <si>
    <t>FARMERS BASKETon Apr 01, 2023collapsed</t>
  </si>
  <si>
    <t>KOKEE TEAon Apr 03, 2023collapsed</t>
  </si>
  <si>
    <t>Unlimited Cash Rewards Visa Signature - 3874</t>
  </si>
  <si>
    <t>THE BIRDon Apr 03, 2023collapsed</t>
  </si>
  <si>
    <t>GRAPES AND LADDERSon Mar 06, 2023collapsed</t>
  </si>
  <si>
    <t>YAMI YAMI INCon Mar 11, 2023collapsed</t>
  </si>
  <si>
    <t>CARIBOU COFFEEon Mar 11, 2023collapsed</t>
  </si>
  <si>
    <t>DAIRY QUEENon Mar 11, 2023collapsed</t>
  </si>
  <si>
    <t>HYATT HOTELSon Mar 13, 2023collapsed</t>
  </si>
  <si>
    <t>CHICK-FIL-Aon Mar 13, 2023collapsed</t>
  </si>
  <si>
    <t>CHICK-FIL-Aon Mar 20, 2023collapsed</t>
  </si>
  <si>
    <t>SPICEHUT FOODCOURTon Mar 20, 2023collapsed</t>
  </si>
  <si>
    <t>WILD WING CAFE - ALPHAon Mar 25, 2023collapsed</t>
  </si>
  <si>
    <t>SQ *MH15 BY SHRISHA FOODSon Mar 28, 2023collapsed</t>
  </si>
  <si>
    <t>Travel: Travel</t>
  </si>
  <si>
    <t>VFS GLOBALon Mar 30, 2023expanded</t>
  </si>
  <si>
    <t>AVISon Nov 25, 2023expanded</t>
  </si>
  <si>
    <t>DAYS INNon Sep 06, 2023expanded</t>
  </si>
  <si>
    <t>Transportation: Public Transportation</t>
  </si>
  <si>
    <t>PARKSIMPLE LLC - PEACHTREon Mar 31, 2023expanded</t>
  </si>
  <si>
    <t>Transportation: Gasoline/Fuel</t>
  </si>
  <si>
    <t>KROGERon Jul 24, 2023collapsed</t>
  </si>
  <si>
    <t>TEXACOon Jul 31, 2023collapsed</t>
  </si>
  <si>
    <t>CHEVRONon Aug 07, 2023collapsed</t>
  </si>
  <si>
    <t>Y</t>
  </si>
  <si>
    <t>Vehicle</t>
  </si>
  <si>
    <t>Expand transaction for Transaction date: 10/11/2023GA DRIVER SVCS CSC 009 ALPHARETTA GA</t>
  </si>
  <si>
    <t>Expand transaction for Transaction date: 07/18/2023ALPHARETTA EMISSIONS JOHNS CREEK GA</t>
  </si>
  <si>
    <t>Utilities</t>
  </si>
  <si>
    <t>Expand transaction for Transaction date: 08/18/2023XFINITY MOBILE 888-936-4968 PA</t>
  </si>
  <si>
    <t>Expand transaction for Transaction date: 07/19/2023XFINITY MOBILE 888-936-4968 PA</t>
  </si>
  <si>
    <t>Expand transaction for Transaction date: 06/19/2023XFINITY MOBILE 888-936-4968 PA</t>
  </si>
  <si>
    <t>Expand transaction for Transaction date: 05/19/2023XFINITY MOBILE 888-936-4968 PA</t>
  </si>
  <si>
    <t>XFINITY MOBILE 888-936-4968 PA</t>
  </si>
  <si>
    <t>Expand transaction for Transaction date: 04/03/2023MIDAS 911 HOLCOMB BRIDGE ROSWELL GA</t>
  </si>
  <si>
    <t>COMCAST CABLE COMM 800-COMCAST GA</t>
  </si>
  <si>
    <t>Insurance</t>
  </si>
  <si>
    <t>ANTHEM BLUE INDIVIDUAL 844-507-8474 IN</t>
  </si>
  <si>
    <t>GEICO DES:PREM COLL ID: XXXXX07722 INDN:RAJESH YADAV CO ID:XXXXX75853 PPD</t>
  </si>
  <si>
    <t>GEICO DES:PREM COLL ID: XXXXX54271 INDN:RAJESH YADAV CO ID:XXXXX75853 PPD</t>
  </si>
  <si>
    <t>GEICO DES:PREM COLL ID: XXXXX58141 INDN:RAJESH YADAV CO ID:XXXXX75853 PPD</t>
  </si>
  <si>
    <t>GEICO DES:PREM COLL ID: XXXXX44604 INDN:RAJESH YADAV CO ID:XXXXX75853 PPD</t>
  </si>
  <si>
    <t>GEICO DES:PREM COLL ID: XXXXX40182 INDN:RAJESH YADAV CO ID:XXXXX75853 PPD</t>
  </si>
  <si>
    <t>GEICO DES:PREM COLL ID: XXXXX50289 INDN:RAJESH YADAV CO ID:XXXXX75853 PPD</t>
  </si>
  <si>
    <t>GEICO DES:PREM COLL ID: XXXXX73421 INDN:RAJESH YADAV CO ID:XXXXX75853 PPD</t>
  </si>
  <si>
    <t>GEICO DES:PREM COLL ID: XXXXX43911 INDN:RAJESH YADAV CO ID:XXXXX75853 PPD</t>
  </si>
  <si>
    <t>GPC DES:GPC EFT ID:XXXXX87434RSW INDN:Rajesh Yadav CO ID:XXXXX57110 PPD</t>
  </si>
  <si>
    <t>Indigo</t>
  </si>
  <si>
    <t>Del 2 VNS PNR/Booking Ref.: BSVB8N</t>
  </si>
  <si>
    <t>Cleartrip Trip ID: 230605367638</t>
  </si>
  <si>
    <t>Prayagraj ? New DelhiWed, 28 Jun 2023</t>
  </si>
  <si>
    <t>UA Confirmation number:I2ZSKH</t>
  </si>
  <si>
    <t>Trip on 5/23/2023</t>
  </si>
  <si>
    <t>TC# 8595-5576-1733-9476-1540</t>
  </si>
  <si>
    <t>Snacks /Office dress</t>
  </si>
  <si>
    <t>Receipt number</t>
  </si>
  <si>
    <t>Business expense</t>
  </si>
  <si>
    <t>Details</t>
  </si>
  <si>
    <t>Posting Date</t>
  </si>
  <si>
    <t>Balance</t>
  </si>
  <si>
    <t>Check or Slip #</t>
  </si>
  <si>
    <t>Business?</t>
  </si>
  <si>
    <t>CREDIT</t>
  </si>
  <si>
    <t>Online Transfer 19411365211 from EVERYDAY CHECKING ...9131 ######9131 transaction #: 19411365211 12/29</t>
  </si>
  <si>
    <t>ACCT_XFER</t>
  </si>
  <si>
    <t>Investment</t>
  </si>
  <si>
    <t>BOOK TRANSFER CREDIT B/O: FLAZE, LLC FREMONT CA 94539-5253 US REF: PAVANSNOV23 TRN: 3683453363ES</t>
  </si>
  <si>
    <t>WIRE_INCOMING</t>
  </si>
  <si>
    <t>Ignore</t>
  </si>
  <si>
    <t>DEBIT</t>
  </si>
  <si>
    <t>ORIG CO NAME:T-MOBILE               ORIG ID:0000450304 DESC DATE:231225 CO ENTRY DESCR:PCS SVC   SEC:WEB    TRACE#:021000026785355 EED:231226   IND ID:4192290                      IND NAME:SEEMA YADAV                                                                                                  800-937-8997 TRN: 3606785355TC</t>
  </si>
  <si>
    <t>MISC_DEBIT</t>
  </si>
  <si>
    <t>Expense</t>
  </si>
  <si>
    <t>Payment to Chase card ending in 8721 12/20</t>
  </si>
  <si>
    <t>LOAN_PMT</t>
  </si>
  <si>
    <t>ORIG CO NAME:GPC                    ORIG ID:1580257110 DESC DATE:       CO ENTRY DESCR:GPC EFT   SEC:PPD    TRACE#:111000015986838 EED:231214   IND ID:                             IND NAME:Seema Yadav TRN: 3485986838TC</t>
  </si>
  <si>
    <t>ACH_DEBIT</t>
  </si>
  <si>
    <t>BOOK TRANSFER CREDIT B/O: FLAZE, LLC FREMONT CA 94539-5253 US REF: PAVANOCT23 TRN: 3125033347ES</t>
  </si>
  <si>
    <t>ORIG CO NAME:AMAZON.COINZYVWK       ORIG ID:3215240102 DESC DATE:231212 CO ENTRY DESCR:PAYMENTS  SEC:CCD    TRACE#:021000027754762 EED:231212   IND ID:4YB6NP26T1AJ1SK              IND NAME:Seema Yadav TRN: 3467754762TC</t>
  </si>
  <si>
    <t>ACH_CREDIT</t>
  </si>
  <si>
    <t>ORIG CO NAME:GEICO                  ORIG ID:3530075853 DESC DATE:231210 CO ENTRY DESCR:PREM COLL SEC:PPD    TRACE#:021000023459756 EED:231211   IND ID:                             IND NAME:SEEMA YADAV TRN: 3453459756TC</t>
  </si>
  <si>
    <t>Payment to Chase card ending in 8721 12/06</t>
  </si>
  <si>
    <t>ORIG CO NAME:ALPHA-IMT Alphar       ORIG ID:C371797608 DESC DATE:       CO ENTRY DESCR:CASH CONC SEC:CCD    TRACE#:091000016283187 EED:231204   IND ID:001                          IND NAME:Seema Yadav TRN: 3386283187TC</t>
  </si>
  <si>
    <t>Office</t>
  </si>
  <si>
    <t>ORIG CO NAME:ALPHA-IMT Alphar       ORIG ID:C371797608 DESC DATE:       CO ENTRY DESCR:CASH CONC SEC:CCD    TRACE#:091000016283184 EED:231204   IND ID:1000                         IND NAME:Rajesh Yadav TRN: 3386283184TC</t>
  </si>
  <si>
    <t>BOOK TRANSFER CREDIT B/O: FLAZE, LLC FREMONT CA 94539-5253 US REF: PAVANSEP23 TRN: 3210703319ES</t>
  </si>
  <si>
    <t>ORIG CO NAME:GPC                    ORIG ID:1580257110 DESC DATE:       CO ENTRY DESCR:GPC EFT   SEC:PPD    TRACE#:111000019775524 EED:231114   IND ID:                             IND NAME:Seema Yadav TRN: 3189775524TC</t>
  </si>
  <si>
    <t>ORIG CO NAME:GEICO                  ORIG ID:3530075853 DESC DATE:231110 CO ENTRY DESCR:PREM COLL SEC:PPD    TRACE#:021000020005967 EED:231113   IND ID:                             IND NAME:SEEMA YADAV TRN: 3170005967TC</t>
  </si>
  <si>
    <t>BOOK TRANSFER CREDIT B/O: FLAZE, LLC FREMONT CA 94539-5253 US REF: PAVANAUG23 TRN: 3128693314ES</t>
  </si>
  <si>
    <t>Payment to Chase card ending in 8721 10/26</t>
  </si>
  <si>
    <t>ORIG CO NAME:GPC                    ORIG ID:1580257110 DESC DATE:       CO ENTRY DESCR:GPC EFT   SEC:PPD    TRACE#:111000014375265 EED:231016   IND ID:                             IND NAME:Seema Yadav TRN: 2894375265TC</t>
  </si>
  <si>
    <t>ORIG CO NAME:GEICO                  ORIG ID:3530075853 DESC DATE:231010 CO ENTRY DESCR:PREM COLL SEC:PPD    TRACE#:021000024442067 EED:231011   IND ID:                             IND NAME:SEEMA YADAV TRN: 2844442067TC</t>
  </si>
  <si>
    <t>ORIG CO NAME:ALPHA-IMT Alphar       ORIG ID:C371797608 DESC DATE:       CO ENTRY DESCR:CASH CONC SEC:CCD    TRACE#:091000010206000 EED:231002   IND ID:202309                       IND NAME:Seema Yadav TRN: 2750206000TC</t>
  </si>
  <si>
    <t>BOOK TRANSFER CREDIT B/O: FLAZE, LLC FREMONT CA 94539-5253 US REF: PAVANJULY23 TRN: 3012303270ES</t>
  </si>
  <si>
    <t>SPEEDWAY 08495 ALPHARET ALPHARETTA GA        09/23</t>
  </si>
  <si>
    <t>DEBIT_CARD</t>
  </si>
  <si>
    <t>CHIPOTLE 4514 ALPHARETTA GA                  09/17</t>
  </si>
  <si>
    <t>XFINITY MOBILE 888-936-4968 PA               09/17</t>
  </si>
  <si>
    <t>Online Realtime Transfer to EVERYDAY CHECKING ...9131  9131 transaction#: 18461011062 reference#: 9461011062RX 09/18</t>
  </si>
  <si>
    <t>Business Banking Tiered</t>
  </si>
  <si>
    <t>MISC_CREDIT</t>
  </si>
  <si>
    <t>ORIG CO NAME:GEICO                  ORIG ID:3530075853 DESC DATE:230910 CO ENTRY DESCR:PREM COLL SEC:PPD    TRACE#:021000023962685 EED:230911   IND ID:                             IND NAME:SEEMA YADAV TRN: 2543962685TC</t>
  </si>
  <si>
    <t>SUVIDHA INTL MARKET APR ALPHARETTA GA        09/07</t>
  </si>
  <si>
    <t>CLARK 3629 FAIRVIEW PARK OH                  09/06</t>
  </si>
  <si>
    <t>OHIO TURNPIKE PLAZA BEREA OH                 09/06</t>
  </si>
  <si>
    <t>PILOT         00007005 PERRYSBURG OH         09/05</t>
  </si>
  <si>
    <t>TACO BELL #24659 STANDISH MI                 09/05</t>
  </si>
  <si>
    <t>MCDONALD'S F2387 ALPENA MI                   09/05</t>
  </si>
  <si>
    <t>SEYMOURS LONG LAKE ALPENA MI                 09/05</t>
  </si>
  <si>
    <t>MARATHON PETRO6031  MACKINAW CITY MI         09/05</t>
  </si>
  <si>
    <t>DAYS INN MACKINAW CITY MI                    09/05</t>
  </si>
  <si>
    <t>SQ *SULLY'S CENTRAL Mackinaw City MI         09/04</t>
  </si>
  <si>
    <t>Subway 5706 Mackinaw City MI                 09/05</t>
  </si>
  <si>
    <t>NORTHERN BEAR COUNTRY S ELMIRA MI            09/04</t>
  </si>
  <si>
    <t>BP#7687569NOOR EMPIRE I GRANGER IN           09/04</t>
  </si>
  <si>
    <t>WAL-MART #2678 MISHAWAKA IN                  09/03</t>
  </si>
  <si>
    <t>TACO BELL 040438 MISHAWAKA IN                09/03</t>
  </si>
  <si>
    <t>ITR CONCESSION COMPANY ELKHART IN            09/03</t>
  </si>
  <si>
    <t>OHIO TURNPIKE BEREA OH                       09/03</t>
  </si>
  <si>
    <t>BP#9532193CAPL OH0068 WESTLAKE OH            09/03</t>
  </si>
  <si>
    <t>KWIK FILL 228 NORTH EAST PA                  09/03</t>
  </si>
  <si>
    <t>MOES SOUTHWEST 10539 NIAGARA FALLS NY        09/02</t>
  </si>
  <si>
    <t>Subway 50436 Geneva OH                       09/02</t>
  </si>
  <si>
    <t>SPOTHERO 844-356-805 HTTPSSPOTHERO IL        09/02</t>
  </si>
  <si>
    <t>FRONTIER AI LH2W7K 720-3744390 CO            08/31</t>
  </si>
  <si>
    <t>ORIG CO NAME:COMCAST 8220177        ORIG ID:0000213249 DESC DATE:230830 CO ENTRY DESCR:051326661 SEC:PPD    TRACE#:021000027935129 EED:230830   IND ID:                             IND NAME:SEEMA *YADAV TRN: 2427935129TC</t>
  </si>
  <si>
    <t>ORIG CO NAME:GPC                    ORIG ID:1580257110 DESC DATE:       CO ENTRY DESCR:GPC EBILL SEC:WEB    TRACE#:111000018062244 EED:230830   IND ID:4959787434RSW                IND NAME:Seema Yadav TRN: 2428062244TC</t>
  </si>
  <si>
    <t>Online Realtime Transfer to EVERYDAY CHECKING ...9131  9131 transaction#: 18296591691 reference#: 9296591691RX 08/29</t>
  </si>
  <si>
    <t>Online Realtime Transfer to EVERYDAY CHECKING ...9131  9131 transaction#: 18296560782 reference#: 9296560782RX 08/29</t>
  </si>
  <si>
    <t>DOMINO'S 4163 770-777-2217 GA                08/27</t>
  </si>
  <si>
    <t>BOOK TRANSFER CREDIT B/O: FLAZE, LLC FREMONT CA 94539-5253 US REF: FORPAVANJUN23 TRN: 3106203230ES</t>
  </si>
  <si>
    <t>BOOK TRANSFER CREDIT B/O: FLAZE, LLC FREMONT CA 94539-5253 US REF: FORPAVANAPRMAY23 TRN: 3359263208ES</t>
  </si>
  <si>
    <t>BOOK TRANSFER CREDIT B/O: FLAZE, LLC FREMONT CA 94539-5253 US REF: RAJESH1STTRANSFER TRN: 3081043200ES</t>
  </si>
  <si>
    <t>Date</t>
  </si>
  <si>
    <t>Invoice Amt</t>
  </si>
  <si>
    <t>Payment from Business account</t>
  </si>
  <si>
    <t>Home office Due</t>
  </si>
  <si>
    <t>Payment from other A/c</t>
  </si>
  <si>
    <t>Ecommerce Office &amp; Godown Due</t>
  </si>
  <si>
    <t>Net pending charge</t>
  </si>
  <si>
    <t>Row Labels</t>
  </si>
  <si>
    <t>Grand Total</t>
  </si>
  <si>
    <t>Sum of Amount</t>
  </si>
  <si>
    <t>TOTAL</t>
  </si>
  <si>
    <t>Net Rent pending charge</t>
  </si>
  <si>
    <t>Expense from Chase Checking 2548</t>
  </si>
  <si>
    <t>LAPTOP</t>
  </si>
  <si>
    <t>IGNORE</t>
  </si>
  <si>
    <t>ignore</t>
  </si>
  <si>
    <t>ecommerce</t>
  </si>
  <si>
    <t>CHASE 2548</t>
  </si>
  <si>
    <t>Expense from Chase Credit 8721</t>
  </si>
  <si>
    <t>CHASE 8721</t>
  </si>
  <si>
    <t>Expense from other than Chase</t>
  </si>
  <si>
    <t>DOMINO'S 4193 770-777-2217 GA 1393 4481 12.92</t>
  </si>
  <si>
    <t>KROGER FUEL CTR # 1495 ALPHARETTA GA 5181 4481 20.50</t>
  </si>
  <si>
    <t>SUVIDHA INTL MARKET APR ALPHARETTA GA 4326 4481 37.53</t>
  </si>
  <si>
    <t>SUVIDHA INTL MARKET APR ALPHARETTA GA 2876 4481 454.75</t>
  </si>
  <si>
    <t>BRUSTER'S REAL ICE CREAM JOHNS CREEK GA 0239 4481 80.00</t>
  </si>
  <si>
    <t>ALPHARETTA EMISSIONS JOHNS CREEK GA 0500 4481</t>
  </si>
  <si>
    <t>BOMBAY BBQ COMPANY ALPHARETTA GA 5465</t>
  </si>
  <si>
    <t>A/c 4481</t>
  </si>
  <si>
    <t>SUNGLASSHUT.COM 800-786-4527 OH 1695</t>
  </si>
  <si>
    <t>AVIS RENT-A-CAR MIAMI BEACH FL 3255</t>
  </si>
  <si>
    <t>MAZZYS SPORTS TAVERN - 678-5795598 GA 3565</t>
  </si>
  <si>
    <t>(blank)</t>
  </si>
  <si>
    <t>Count on main card</t>
  </si>
  <si>
    <t>Costco Card 111962766836‌ (B)</t>
  </si>
  <si>
    <t>Costco Card 111987097619‌</t>
  </si>
  <si>
    <t>Revenue (From Amazon to Checking account)</t>
  </si>
  <si>
    <t>COGS(Amazon Expense in Costco)</t>
  </si>
  <si>
    <t>GROSS PROFIT</t>
  </si>
  <si>
    <t>Paid</t>
  </si>
  <si>
    <t>Costco Card Main</t>
  </si>
  <si>
    <t>charge for refund</t>
  </si>
  <si>
    <t>Amazon Refund in Costco</t>
  </si>
  <si>
    <t>March monthly charge</t>
  </si>
  <si>
    <t>Net Revenue</t>
  </si>
  <si>
    <t>Net from Amazon</t>
  </si>
  <si>
    <t>Total NEC</t>
  </si>
  <si>
    <t>Total Ecommerce</t>
  </si>
  <si>
    <t>Total Revenue</t>
  </si>
  <si>
    <t>COSTCO GAS #0743 ALPHARETTA GA</t>
  </si>
  <si>
    <t>BIGCAT EXPRESS PHENIX CITY AL</t>
  </si>
  <si>
    <t>IMT Alpha</t>
  </si>
  <si>
    <t>Costco Gas</t>
  </si>
  <si>
    <t>returned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</si>
</sst>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mm/dd/yy;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rgb="FF414042"/>
      <name val="Open Sans"/>
      <family val="2"/>
    </font>
    <font>
      <sz val="7"/>
      <color rgb="FFC41230"/>
      <name val="Roboto-regular"/>
    </font>
    <font>
      <b/>
      <sz val="14"/>
      <color rgb="FF00B0F0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Google Sans Mono"/>
    </font>
    <font>
      <sz val="11"/>
      <color rgb="FF1F1F1F"/>
      <name val="Google Sans"/>
    </font>
    <font>
      <b/>
      <sz val="10"/>
      <color theme="1"/>
      <name val="Arial"/>
      <family val="2"/>
    </font>
    <font>
      <b/>
      <sz val="15"/>
      <color theme="1"/>
      <name val="Arial"/>
      <family val="2"/>
    </font>
    <font>
      <sz val="8"/>
      <color rgb="FF333333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6FA8DC"/>
        <bgColor indexed="64"/>
      </patternFill>
    </fill>
    <fill>
      <patternFill patternType="solid">
        <fgColor rgb="FF46BDC6"/>
        <bgColor indexed="64"/>
      </patternFill>
    </fill>
    <fill>
      <patternFill patternType="solid">
        <fgColor rgb="FFFCE5CD"/>
        <bgColor indexed="64"/>
      </patternFill>
    </fill>
    <fill>
      <patternFill patternType="solid">
        <fgColor rgb="FFE6B8AF"/>
        <bgColor indexed="64"/>
      </patternFill>
    </fill>
    <fill>
      <patternFill patternType="solid">
        <fgColor rgb="FFB6D7A8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medium">
        <color rgb="FFD8D8D8"/>
      </top>
      <bottom/>
      <diagonal/>
    </border>
    <border>
      <left/>
      <right/>
      <top style="medium">
        <color rgb="FFD8D8D8"/>
      </top>
      <bottom style="medium">
        <color rgb="FF999999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0" borderId="0" xfId="0" applyNumberFormat="1"/>
    <xf numFmtId="4" fontId="0" fillId="0" borderId="0" xfId="0" applyNumberFormat="1"/>
    <xf numFmtId="8" fontId="0" fillId="0" borderId="0" xfId="0" applyNumberFormat="1"/>
    <xf numFmtId="15" fontId="0" fillId="0" borderId="0" xfId="0" applyNumberFormat="1"/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/>
    </xf>
    <xf numFmtId="8" fontId="2" fillId="0" borderId="0" xfId="0" applyNumberFormat="1" applyFont="1"/>
    <xf numFmtId="8" fontId="3" fillId="0" borderId="0" xfId="0" applyNumberFormat="1" applyFont="1"/>
    <xf numFmtId="0" fontId="0" fillId="2" borderId="0" xfId="0" applyFill="1"/>
    <xf numFmtId="0" fontId="4" fillId="0" borderId="0" xfId="0" applyFont="1"/>
    <xf numFmtId="8" fontId="4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0" xfId="0" applyFont="1"/>
    <xf numFmtId="0" fontId="1" fillId="3" borderId="0" xfId="0" applyFont="1" applyFill="1"/>
    <xf numFmtId="0" fontId="1" fillId="0" borderId="0" xfId="0" applyFont="1" applyFill="1"/>
    <xf numFmtId="164" fontId="0" fillId="0" borderId="0" xfId="0" applyNumberFormat="1"/>
    <xf numFmtId="8" fontId="4" fillId="3" borderId="0" xfId="0" applyNumberFormat="1" applyFont="1" applyFill="1"/>
    <xf numFmtId="16" fontId="0" fillId="0" borderId="0" xfId="0" applyNumberFormat="1"/>
    <xf numFmtId="0" fontId="0" fillId="0" borderId="0" xfId="0" applyAlignment="1">
      <alignment horizontal="left" indent="1"/>
    </xf>
    <xf numFmtId="0" fontId="5" fillId="0" borderId="1" xfId="0" applyFont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0" fontId="7" fillId="4" borderId="1" xfId="0" applyFont="1" applyFill="1" applyBorder="1" applyAlignment="1">
      <alignment wrapText="1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wrapText="1"/>
    </xf>
    <xf numFmtId="0" fontId="8" fillId="5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wrapText="1"/>
    </xf>
    <xf numFmtId="8" fontId="9" fillId="6" borderId="1" xfId="0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right" wrapText="1"/>
    </xf>
    <xf numFmtId="14" fontId="5" fillId="0" borderId="1" xfId="0" applyNumberFormat="1" applyFont="1" applyBorder="1" applyAlignment="1">
      <alignment horizontal="right" wrapText="1"/>
    </xf>
    <xf numFmtId="8" fontId="5" fillId="0" borderId="1" xfId="0" applyNumberFormat="1" applyFont="1" applyBorder="1" applyAlignment="1">
      <alignment horizontal="right" wrapText="1"/>
    </xf>
    <xf numFmtId="16" fontId="5" fillId="0" borderId="1" xfId="0" applyNumberFormat="1" applyFont="1" applyBorder="1" applyAlignment="1">
      <alignment horizontal="right" wrapText="1"/>
    </xf>
    <xf numFmtId="0" fontId="9" fillId="7" borderId="1" xfId="0" applyFont="1" applyFill="1" applyBorder="1" applyAlignment="1">
      <alignment horizontal="right" wrapText="1"/>
    </xf>
    <xf numFmtId="0" fontId="5" fillId="0" borderId="1" xfId="0" applyFont="1" applyBorder="1" applyAlignment="1">
      <alignment vertical="center"/>
    </xf>
    <xf numFmtId="8" fontId="5" fillId="8" borderId="1" xfId="0" applyNumberFormat="1" applyFont="1" applyFill="1" applyBorder="1" applyAlignment="1">
      <alignment horizontal="right" wrapText="1"/>
    </xf>
    <xf numFmtId="0" fontId="8" fillId="0" borderId="1" xfId="0" applyFont="1" applyBorder="1" applyAlignment="1">
      <alignment wrapText="1"/>
    </xf>
    <xf numFmtId="8" fontId="5" fillId="9" borderId="1" xfId="0" applyNumberFormat="1" applyFont="1" applyFill="1" applyBorder="1" applyAlignment="1">
      <alignment horizontal="right" wrapText="1"/>
    </xf>
    <xf numFmtId="0" fontId="8" fillId="10" borderId="1" xfId="0" applyFont="1" applyFill="1" applyBorder="1" applyAlignment="1">
      <alignment wrapText="1"/>
    </xf>
    <xf numFmtId="0" fontId="5" fillId="10" borderId="1" xfId="0" applyFont="1" applyFill="1" applyBorder="1" applyAlignment="1">
      <alignment horizontal="right" wrapText="1"/>
    </xf>
    <xf numFmtId="0" fontId="5" fillId="10" borderId="1" xfId="0" applyFont="1" applyFill="1" applyBorder="1" applyAlignment="1">
      <alignment vertical="center"/>
    </xf>
    <xf numFmtId="0" fontId="5" fillId="10" borderId="1" xfId="0" applyFont="1" applyFill="1" applyBorder="1" applyAlignment="1">
      <alignment wrapText="1"/>
    </xf>
    <xf numFmtId="8" fontId="5" fillId="10" borderId="1" xfId="0" applyNumberFormat="1" applyFont="1" applyFill="1" applyBorder="1" applyAlignment="1">
      <alignment horizontal="right" wrapText="1"/>
    </xf>
    <xf numFmtId="8" fontId="4" fillId="0" borderId="0" xfId="0" applyNumberFormat="1" applyFont="1" applyFill="1"/>
    <xf numFmtId="0" fontId="0" fillId="0" borderId="0" xfId="0" applyFill="1"/>
    <xf numFmtId="15" fontId="10" fillId="11" borderId="2" xfId="0" applyNumberFormat="1" applyFont="1" applyFill="1" applyBorder="1" applyAlignment="1">
      <alignment vertical="top" indent="1"/>
    </xf>
    <xf numFmtId="0" fontId="10" fillId="11" borderId="2" xfId="0" applyFont="1" applyFill="1" applyBorder="1" applyAlignment="1">
      <alignment vertical="top" wrapText="1" indent="1"/>
    </xf>
    <xf numFmtId="8" fontId="10" fillId="11" borderId="2" xfId="0" applyNumberFormat="1" applyFont="1" applyFill="1" applyBorder="1" applyAlignment="1">
      <alignment horizontal="right" vertical="top" indent="1"/>
    </xf>
    <xf numFmtId="15" fontId="10" fillId="4" borderId="2" xfId="0" applyNumberFormat="1" applyFont="1" applyFill="1" applyBorder="1" applyAlignment="1">
      <alignment vertical="top" indent="1"/>
    </xf>
    <xf numFmtId="0" fontId="10" fillId="4" borderId="2" xfId="0" applyFont="1" applyFill="1" applyBorder="1" applyAlignment="1">
      <alignment vertical="top" wrapText="1" indent="1"/>
    </xf>
    <xf numFmtId="15" fontId="10" fillId="4" borderId="3" xfId="0" applyNumberFormat="1" applyFont="1" applyFill="1" applyBorder="1" applyAlignment="1">
      <alignment vertical="top" indent="1"/>
    </xf>
    <xf numFmtId="0" fontId="10" fillId="4" borderId="3" xfId="0" applyFont="1" applyFill="1" applyBorder="1" applyAlignment="1">
      <alignment vertical="top" wrapText="1" indent="1"/>
    </xf>
    <xf numFmtId="8" fontId="11" fillId="0" borderId="0" xfId="0" applyNumberFormat="1" applyFont="1"/>
    <xf numFmtId="0" fontId="0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jesh Yadav" refreshedDate="45377.03848171296" createdVersion="8" refreshedVersion="8" minRefreshableVersion="3" recordCount="55" xr:uid="{01CF0E4A-1A08-4F8E-9C1A-8A738F0F4E63}">
  <cacheSource type="worksheet">
    <worksheetSource ref="A1:I56" sheet="Chase2548_Activity_20240319"/>
  </cacheSource>
  <cacheFields count="9">
    <cacheField name="Details" numFmtId="0">
      <sharedItems/>
    </cacheField>
    <cacheField name="Posting Date" numFmtId="14">
      <sharedItems containsSemiMixedTypes="0" containsNonDate="0" containsDate="1" containsString="0" minDate="2023-08-28T00:00:00" maxDate="2023-12-30T00:00:00"/>
    </cacheField>
    <cacheField name="Description" numFmtId="0">
      <sharedItems longText="1"/>
    </cacheField>
    <cacheField name="Amount" numFmtId="0">
      <sharedItems containsSemiMixedTypes="0" containsString="0" containsNumber="1" minValue="-3484.86" maxValue="2576"/>
    </cacheField>
    <cacheField name="Category" numFmtId="0">
      <sharedItems containsBlank="1" count="7">
        <m/>
        <s v="Bills &amp; Utilities"/>
        <s v="Vehicle"/>
        <s v="Office"/>
        <s v="Gas"/>
        <s v="Food &amp; Drink"/>
        <s v="Travel"/>
      </sharedItems>
    </cacheField>
    <cacheField name="Type" numFmtId="0">
      <sharedItems/>
    </cacheField>
    <cacheField name="Balance" numFmtId="0">
      <sharedItems containsSemiMixedTypes="0" containsString="0" containsNumber="1" minValue="2088.6799999999998" maxValue="7188.64"/>
    </cacheField>
    <cacheField name="Check or Slip #" numFmtId="0">
      <sharedItems containsNonDate="0" containsString="0" containsBlank="1"/>
    </cacheField>
    <cacheField name="Business?" numFmtId="0">
      <sharedItems count="3">
        <s v="Investment"/>
        <s v="Ignore"/>
        <s v="Expens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jesh Yadav" refreshedDate="45377.038481944444" createdVersion="8" refreshedVersion="8" minRefreshableVersion="3" recordCount="194" xr:uid="{D6184D2C-CB47-4BED-BAAA-12474AC99EE2}">
  <cacheSource type="worksheet">
    <worksheetSource ref="A1:I195" sheet="Chase8721_20230101_2023"/>
  </cacheSource>
  <cacheFields count="9">
    <cacheField name="Card" numFmtId="0">
      <sharedItems containsSemiMixedTypes="0" containsString="0" containsNumber="1" containsInteger="1" minValue="3466" maxValue="8721"/>
    </cacheField>
    <cacheField name="Transaction Date" numFmtId="14">
      <sharedItems containsSemiMixedTypes="0" containsNonDate="0" containsDate="1" containsString="0" minDate="2023-09-27T00:00:00" maxDate="2023-12-31T00:00:00"/>
    </cacheField>
    <cacheField name="Post Date" numFmtId="14">
      <sharedItems containsSemiMixedTypes="0" containsNonDate="0" containsDate="1" containsString="0" minDate="2023-09-28T00:00:00" maxDate="2024-01-01T00:00:00"/>
    </cacheField>
    <cacheField name="Description" numFmtId="0">
      <sharedItems/>
    </cacheField>
    <cacheField name="Category" numFmtId="0">
      <sharedItems containsBlank="1" count="13">
        <s v="Food &amp; Drink"/>
        <s v="Merchandise &amp; Inventory"/>
        <s v="Bills &amp; Utilities"/>
        <s v="Office &amp; Shipping"/>
        <s v="Fees &amp; Adjustments"/>
        <s v="Gas"/>
        <m/>
        <s v="Gifts &amp; Donations"/>
        <s v="Miscellaneous"/>
        <s v="Travel"/>
        <s v="Entertainment"/>
        <s v="Health &amp; Wellness"/>
        <s v="Professional Services"/>
      </sharedItems>
    </cacheField>
    <cacheField name="Type" numFmtId="0">
      <sharedItems/>
    </cacheField>
    <cacheField name="Amount" numFmtId="8">
      <sharedItems containsSemiMixedTypes="0" containsString="0" containsNumber="1" minValue="-2478.2399999999998" maxValue="3484.86"/>
    </cacheField>
    <cacheField name="Memo" numFmtId="0">
      <sharedItems containsBlank="1"/>
    </cacheField>
    <cacheField name="Business?" numFmtId="0">
      <sharedItems count="3">
        <s v="Y"/>
        <s v="ecommerce"/>
        <s v="Ignor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jesh Yadav" refreshedDate="45377.038875115744" createdVersion="8" refreshedVersion="8" minRefreshableVersion="3" recordCount="134" xr:uid="{7B7D921E-B374-490C-AE0F-A8E77A121A88}">
  <cacheSource type="worksheet">
    <worksheetSource ref="A1:J1048576" sheet="Addl From Non Business Card"/>
  </cacheSource>
  <cacheFields count="10">
    <cacheField name="Card" numFmtId="0">
      <sharedItems containsString="0" containsBlank="1" containsNumber="1" containsInteger="1" minValue="3874" maxValue="8730"/>
    </cacheField>
    <cacheField name="Transaction Date" numFmtId="0">
      <sharedItems containsNonDate="0" containsDate="1" containsString="0" containsBlank="1" minDate="2023-02-11T00:00:00" maxDate="2024-05-26T00:00:00"/>
    </cacheField>
    <cacheField name="Post Date" numFmtId="0">
      <sharedItems containsNonDate="0" containsDate="1" containsString="0" containsBlank="1" minDate="2023-01-02T00:00:00" maxDate="2024-12-18T00:00:00"/>
    </cacheField>
    <cacheField name="Description" numFmtId="0">
      <sharedItems containsBlank="1"/>
    </cacheField>
    <cacheField name="Category" numFmtId="0">
      <sharedItems containsBlank="1" count="11">
        <s v="Food &amp; Drink"/>
        <s v="Travel"/>
        <s v="Utilities"/>
        <s v="Vehicle"/>
        <s v="Insurance"/>
        <s v="Customized Cash Rewards Visa Signature - 8730"/>
        <s v="Unlimited Cash Rewards Visa Signature - 3874"/>
        <s v="Travel Rewards Visa Signature - 5212"/>
        <s v="Adv Relationship Banking - 6164"/>
        <m/>
        <s v="TOTAL" u="1"/>
      </sharedItems>
    </cacheField>
    <cacheField name="Type" numFmtId="0">
      <sharedItems containsBlank="1" containsMixedTypes="1" containsNumber="1" minValue="1894.38" maxValue="8730" count="10">
        <s v="Sale"/>
        <m/>
        <s v="Transportation: Gasoline/Fuel"/>
        <s v="Transportation: Public Transportation"/>
        <s v="Travel: Travel"/>
        <s v="Restaurants &amp; Dining: Restaurants/Dining"/>
        <s v="A/c 4481"/>
        <n v="8730"/>
        <s v="Costco Gas"/>
        <n v="1894.38"/>
      </sharedItems>
    </cacheField>
    <cacheField name="Amount" numFmtId="0">
      <sharedItems containsString="0" containsBlank="1" containsNumber="1" minValue="-2124.98" maxValue="-3"/>
    </cacheField>
    <cacheField name="Memo" numFmtId="0">
      <sharedItems containsBlank="1"/>
    </cacheField>
    <cacheField name="Business expense" numFmtId="0">
      <sharedItems containsBlank="1" count="2">
        <s v="Y"/>
        <m/>
      </sharedItems>
    </cacheField>
    <cacheField name="Receipt number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5">
  <r>
    <s v="CREDIT"/>
    <d v="2023-12-29T00:00:00"/>
    <s v="Online Transfer 19411365211 from EVERYDAY CHECKING ...9131 ######9131 transaction #: 19411365211 12/29"/>
    <n v="2500"/>
    <x v="0"/>
    <s v="ACCT_XFER"/>
    <n v="7188.64"/>
    <m/>
    <x v="0"/>
  </r>
  <r>
    <s v="CREDIT"/>
    <d v="2023-12-29T00:00:00"/>
    <s v="BOOK TRANSFER CREDIT B/O: FLAZE, LLC FREMONT CA 94539-5253 US REF: PAVANSNOV23 TRN: 3683453363ES"/>
    <n v="2128"/>
    <x v="0"/>
    <s v="WIRE_INCOMING"/>
    <n v="4688.6400000000003"/>
    <m/>
    <x v="1"/>
  </r>
  <r>
    <s v="DEBIT"/>
    <d v="2023-12-26T00:00:00"/>
    <s v="ORIG CO NAME:T-MOBILE               ORIG ID:0000450304 DESC DATE:231225 CO ENTRY DESCR:PCS SVC   SEC:WEB    TRACE#:021000026785355 EED:231226   IND ID:4192290                      IND NAME:SEEMA YADAV                                                                                                  800-937-8997 TRN: 3606785355TC"/>
    <n v="-160"/>
    <x v="1"/>
    <s v="MISC_DEBIT"/>
    <n v="2560.64"/>
    <m/>
    <x v="2"/>
  </r>
  <r>
    <s v="DEBIT"/>
    <d v="2023-12-20T00:00:00"/>
    <s v="Payment to Chase card ending in 8721 12/20"/>
    <n v="-2000"/>
    <x v="0"/>
    <s v="LOAN_PMT"/>
    <n v="2720.64"/>
    <m/>
    <x v="1"/>
  </r>
  <r>
    <s v="DEBIT"/>
    <d v="2023-12-14T00:00:00"/>
    <s v="ORIG CO NAME:GPC                    ORIG ID:1580257110 DESC DATE:       CO ENTRY DESCR:GPC EFT   SEC:PPD    TRACE#:111000015986838 EED:231214   IND ID:                             IND NAME:Seema Yadav TRN: 3485986838TC"/>
    <n v="-109.73"/>
    <x v="1"/>
    <s v="ACH_DEBIT"/>
    <n v="4720.6400000000003"/>
    <m/>
    <x v="2"/>
  </r>
  <r>
    <s v="CREDIT"/>
    <d v="2023-12-13T00:00:00"/>
    <s v="BOOK TRANSFER CREDIT B/O: FLAZE, LLC FREMONT CA 94539-5253 US REF: PAVANOCT23 TRN: 3125033347ES"/>
    <n v="2464"/>
    <x v="0"/>
    <s v="WIRE_INCOMING"/>
    <n v="4830.37"/>
    <m/>
    <x v="1"/>
  </r>
  <r>
    <s v="CREDIT"/>
    <d v="2023-12-12T00:00:00"/>
    <s v="ORIG CO NAME:AMAZON.COINZYVWK       ORIG ID:3215240102 DESC DATE:231212 CO ENTRY DESCR:PAYMENTS  SEC:CCD    TRACE#:021000027754762 EED:231212   IND ID:4YB6NP26T1AJ1SK              IND NAME:Seema Yadav TRN: 3467754762TC"/>
    <n v="0.01"/>
    <x v="0"/>
    <s v="ACH_CREDIT"/>
    <n v="2366.37"/>
    <m/>
    <x v="1"/>
  </r>
  <r>
    <s v="DEBIT"/>
    <d v="2023-12-11T00:00:00"/>
    <s v="ORIG CO NAME:GEICO                  ORIG ID:3530075853 DESC DATE:231210 CO ENTRY DESCR:PREM COLL SEC:PPD    TRACE#:021000023459756 EED:231211   IND ID:                             IND NAME:SEEMA YADAV TRN: 3453459756TC"/>
    <n v="-154.47999999999999"/>
    <x v="2"/>
    <s v="ACH_DEBIT"/>
    <n v="2366.36"/>
    <m/>
    <x v="2"/>
  </r>
  <r>
    <s v="DEBIT"/>
    <d v="2023-12-06T00:00:00"/>
    <s v="Payment to Chase card ending in 8721 12/06"/>
    <n v="-2466.17"/>
    <x v="0"/>
    <s v="LOAN_PMT"/>
    <n v="2520.84"/>
    <m/>
    <x v="1"/>
  </r>
  <r>
    <s v="DEBIT"/>
    <d v="2023-12-04T00:00:00"/>
    <s v="ORIG CO NAME:ALPHA-IMT Alphar       ORIG ID:C371797608 DESC DATE:       CO ENTRY DESCR:CASH CONC SEC:CCD    TRACE#:091000016283187 EED:231204   IND ID:001                          IND NAME:Seema Yadav TRN: 3386283187TC"/>
    <n v="-910"/>
    <x v="3"/>
    <s v="ACH_DEBIT"/>
    <n v="4987.01"/>
    <m/>
    <x v="2"/>
  </r>
  <r>
    <s v="DEBIT"/>
    <d v="2023-12-04T00:00:00"/>
    <s v="ORIG CO NAME:ALPHA-IMT Alphar       ORIG ID:C371797608 DESC DATE:       CO ENTRY DESCR:CASH CONC SEC:CCD    TRACE#:091000016283184 EED:231204   IND ID:1000                         IND NAME:Rajesh Yadav TRN: 3386283184TC"/>
    <n v="-1005.16"/>
    <x v="3"/>
    <s v="ACH_DEBIT"/>
    <n v="5897.01"/>
    <m/>
    <x v="2"/>
  </r>
  <r>
    <s v="CREDIT"/>
    <d v="2023-11-15T00:00:00"/>
    <s v="BOOK TRANSFER CREDIT B/O: FLAZE, LLC FREMONT CA 94539-5253 US REF: PAVANSEP23 TRN: 3210703319ES"/>
    <n v="2492"/>
    <x v="0"/>
    <s v="WIRE_INCOMING"/>
    <n v="6902.17"/>
    <m/>
    <x v="1"/>
  </r>
  <r>
    <s v="DEBIT"/>
    <d v="2023-11-14T00:00:00"/>
    <s v="ORIG CO NAME:GPC                    ORIG ID:1580257110 DESC DATE:       CO ENTRY DESCR:GPC EFT   SEC:PPD    TRACE#:111000019775524 EED:231114   IND ID:                             IND NAME:Seema Yadav TRN: 3189775524TC"/>
    <n v="-100.03"/>
    <x v="1"/>
    <s v="ACH_DEBIT"/>
    <n v="4410.17"/>
    <m/>
    <x v="2"/>
  </r>
  <r>
    <s v="DEBIT"/>
    <d v="2023-11-13T00:00:00"/>
    <s v="ORIG CO NAME:GEICO                  ORIG ID:3530075853 DESC DATE:231110 CO ENTRY DESCR:PREM COLL SEC:PPD    TRACE#:021000020005967 EED:231113   IND ID:                             IND NAME:SEEMA YADAV TRN: 3170005967TC"/>
    <n v="-154.47999999999999"/>
    <x v="2"/>
    <s v="ACH_DEBIT"/>
    <n v="4510.2"/>
    <m/>
    <x v="2"/>
  </r>
  <r>
    <s v="CREDIT"/>
    <d v="2023-11-10T00:00:00"/>
    <s v="BOOK TRANSFER CREDIT B/O: FLAZE, LLC FREMONT CA 94539-5253 US REF: PAVANAUG23 TRN: 3128693314ES"/>
    <n v="2576"/>
    <x v="0"/>
    <s v="WIRE_INCOMING"/>
    <n v="4664.68"/>
    <m/>
    <x v="1"/>
  </r>
  <r>
    <s v="DEBIT"/>
    <d v="2023-10-26T00:00:00"/>
    <s v="Payment to Chase card ending in 8721 10/26"/>
    <n v="-3484.86"/>
    <x v="0"/>
    <s v="LOAN_PMT"/>
    <n v="2088.6799999999998"/>
    <m/>
    <x v="1"/>
  </r>
  <r>
    <s v="DEBIT"/>
    <d v="2023-10-16T00:00:00"/>
    <s v="ORIG CO NAME:GPC                    ORIG ID:1580257110 DESC DATE:       CO ENTRY DESCR:GPC EFT   SEC:PPD    TRACE#:111000014375265 EED:231016   IND ID:                             IND NAME:Seema Yadav TRN: 2894375265TC"/>
    <n v="-110.82"/>
    <x v="1"/>
    <s v="ACH_DEBIT"/>
    <n v="5573.54"/>
    <m/>
    <x v="2"/>
  </r>
  <r>
    <s v="DEBIT"/>
    <d v="2023-10-11T00:00:00"/>
    <s v="ORIG CO NAME:GEICO                  ORIG ID:3530075853 DESC DATE:231010 CO ENTRY DESCR:PREM COLL SEC:PPD    TRACE#:021000024442067 EED:231011   IND ID:                             IND NAME:SEEMA YADAV TRN: 2844442067TC"/>
    <n v="-154.47999999999999"/>
    <x v="2"/>
    <s v="ACH_DEBIT"/>
    <n v="5684.36"/>
    <m/>
    <x v="2"/>
  </r>
  <r>
    <s v="DEBIT"/>
    <d v="2023-10-02T00:00:00"/>
    <s v="ORIG CO NAME:ALPHA-IMT Alphar       ORIG ID:C371797608 DESC DATE:       CO ENTRY DESCR:CASH CONC SEC:CCD    TRACE#:091000010206000 EED:231002   IND ID:202309                       IND NAME:Seema Yadav TRN: 2750206000TC"/>
    <n v="-910"/>
    <x v="3"/>
    <s v="ACH_DEBIT"/>
    <n v="5838.84"/>
    <m/>
    <x v="2"/>
  </r>
  <r>
    <s v="CREDIT"/>
    <d v="2023-09-27T00:00:00"/>
    <s v="BOOK TRANSFER CREDIT B/O: FLAZE, LLC FREMONT CA 94539-5253 US REF: PAVANJULY23 TRN: 3012303270ES"/>
    <n v="2240"/>
    <x v="0"/>
    <s v="WIRE_INCOMING"/>
    <n v="6748.84"/>
    <m/>
    <x v="1"/>
  </r>
  <r>
    <s v="DEBIT"/>
    <d v="2023-09-25T00:00:00"/>
    <s v="SPEEDWAY 08495 ALPHARET ALPHARETTA GA        09/23"/>
    <n v="-9.8699999999999992"/>
    <x v="4"/>
    <s v="DEBIT_CARD"/>
    <n v="4508.84"/>
    <m/>
    <x v="2"/>
  </r>
  <r>
    <s v="DEBIT"/>
    <d v="2023-09-18T00:00:00"/>
    <s v="CHIPOTLE 4514 ALPHARETTA GA                  09/17"/>
    <n v="-13.95"/>
    <x v="5"/>
    <s v="DEBIT_CARD"/>
    <n v="4518.71"/>
    <m/>
    <x v="2"/>
  </r>
  <r>
    <s v="DEBIT"/>
    <d v="2023-09-18T00:00:00"/>
    <s v="XFINITY MOBILE 888-936-4968 PA               09/17"/>
    <n v="-36.51"/>
    <x v="1"/>
    <s v="DEBIT_CARD"/>
    <n v="4532.66"/>
    <m/>
    <x v="2"/>
  </r>
  <r>
    <s v="DEBIT"/>
    <d v="2023-09-18T00:00:00"/>
    <s v="Online Realtime Transfer to EVERYDAY CHECKING ...9131  9131 transaction#: 18461011062 reference#: 9461011062RX 09/18"/>
    <n v="-700"/>
    <x v="0"/>
    <s v="ACCT_XFER"/>
    <n v="4569.17"/>
    <m/>
    <x v="0"/>
  </r>
  <r>
    <s v="CREDIT"/>
    <d v="2023-09-12T00:00:00"/>
    <s v="Business Banking Tiered"/>
    <n v="300"/>
    <x v="0"/>
    <s v="MISC_CREDIT"/>
    <n v="5269.17"/>
    <m/>
    <x v="0"/>
  </r>
  <r>
    <s v="DEBIT"/>
    <d v="2023-09-11T00:00:00"/>
    <s v="ORIG CO NAME:GEICO                  ORIG ID:3530075853 DESC DATE:230910 CO ENTRY DESCR:PREM COLL SEC:PPD    TRACE#:021000023962685 EED:230911   IND ID:                             IND NAME:SEEMA YADAV TRN: 2543962685TC"/>
    <n v="-154.41"/>
    <x v="2"/>
    <s v="ACH_DEBIT"/>
    <n v="4969.17"/>
    <m/>
    <x v="2"/>
  </r>
  <r>
    <s v="DEBIT"/>
    <d v="2023-09-08T00:00:00"/>
    <s v="SUVIDHA INTL MARKET APR ALPHARETTA GA        09/07"/>
    <n v="-21.38"/>
    <x v="0"/>
    <s v="DEBIT_CARD"/>
    <n v="5123.58"/>
    <m/>
    <x v="1"/>
  </r>
  <r>
    <s v="DEBIT"/>
    <d v="2023-09-07T00:00:00"/>
    <s v="CLARK 3629 FAIRVIEW PARK OH                  09/06"/>
    <n v="-10.43"/>
    <x v="6"/>
    <s v="DEBIT_CARD"/>
    <n v="5144.96"/>
    <m/>
    <x v="2"/>
  </r>
  <r>
    <s v="DEBIT"/>
    <d v="2023-09-07T00:00:00"/>
    <s v="OHIO TURNPIKE PLAZA BEREA OH                 09/06"/>
    <n v="-7.25"/>
    <x v="6"/>
    <s v="DEBIT_CARD"/>
    <n v="5155.3900000000003"/>
    <m/>
    <x v="2"/>
  </r>
  <r>
    <s v="DEBIT"/>
    <d v="2023-09-06T00:00:00"/>
    <s v="PILOT         00007005 PERRYSBURG OH         09/05"/>
    <n v="-40"/>
    <x v="6"/>
    <s v="DEBIT_CARD"/>
    <n v="5162.6400000000003"/>
    <m/>
    <x v="2"/>
  </r>
  <r>
    <s v="DEBIT"/>
    <d v="2023-09-06T00:00:00"/>
    <s v="OHIO TURNPIKE PLAZA BEREA OH                 09/06"/>
    <n v="-0.5"/>
    <x v="6"/>
    <s v="DEBIT_CARD"/>
    <n v="5202.6400000000003"/>
    <m/>
    <x v="2"/>
  </r>
  <r>
    <s v="DEBIT"/>
    <d v="2023-09-06T00:00:00"/>
    <s v="TACO BELL #24659 STANDISH MI                 09/05"/>
    <n v="-25.6"/>
    <x v="5"/>
    <s v="DEBIT_CARD"/>
    <n v="5203.1400000000003"/>
    <m/>
    <x v="2"/>
  </r>
  <r>
    <s v="DEBIT"/>
    <d v="2023-09-06T00:00:00"/>
    <s v="MCDONALD'S F2387 ALPENA MI                   09/05"/>
    <n v="-12.48"/>
    <x v="5"/>
    <s v="DEBIT_CARD"/>
    <n v="5228.74"/>
    <m/>
    <x v="2"/>
  </r>
  <r>
    <s v="DEBIT"/>
    <d v="2023-09-06T00:00:00"/>
    <s v="SEYMOURS LONG LAKE ALPENA MI                 09/05"/>
    <n v="-37.53"/>
    <x v="6"/>
    <s v="DEBIT_CARD"/>
    <n v="5241.22"/>
    <m/>
    <x v="2"/>
  </r>
  <r>
    <s v="DEBIT"/>
    <d v="2023-09-06T00:00:00"/>
    <s v="MARATHON PETRO6031  MACKINAW CITY MI         09/05"/>
    <n v="-8.52"/>
    <x v="4"/>
    <s v="DEBIT_CARD"/>
    <n v="5278.75"/>
    <m/>
    <x v="2"/>
  </r>
  <r>
    <s v="DEBIT"/>
    <d v="2023-09-06T00:00:00"/>
    <s v="DAYS INN MACKINAW CITY MI                    09/05"/>
    <n v="-64.180000000000007"/>
    <x v="6"/>
    <s v="DEBIT_CARD"/>
    <n v="5287.27"/>
    <m/>
    <x v="2"/>
  </r>
  <r>
    <s v="DEBIT"/>
    <d v="2023-09-05T00:00:00"/>
    <s v="SQ *SULLY'S CENTRAL Mackinaw City MI         09/04"/>
    <n v="-6.29"/>
    <x v="6"/>
    <s v="DEBIT_CARD"/>
    <n v="5351.45"/>
    <m/>
    <x v="2"/>
  </r>
  <r>
    <s v="DEBIT"/>
    <d v="2023-09-05T00:00:00"/>
    <s v="Subway 5706 Mackinaw City MI                 09/05"/>
    <n v="-20"/>
    <x v="5"/>
    <s v="DEBIT_CARD"/>
    <n v="5357.74"/>
    <m/>
    <x v="2"/>
  </r>
  <r>
    <s v="DEBIT"/>
    <d v="2023-09-05T00:00:00"/>
    <s v="NORTHERN BEAR COUNTRY S ELMIRA MI            09/04"/>
    <n v="-25.23"/>
    <x v="6"/>
    <s v="DEBIT_CARD"/>
    <n v="5377.74"/>
    <m/>
    <x v="2"/>
  </r>
  <r>
    <s v="DEBIT"/>
    <d v="2023-09-05T00:00:00"/>
    <s v="BP#7687569NOOR EMPIRE I GRANGER IN           09/04"/>
    <n v="-32.89"/>
    <x v="4"/>
    <s v="DEBIT_CARD"/>
    <n v="5402.97"/>
    <m/>
    <x v="2"/>
  </r>
  <r>
    <s v="DEBIT"/>
    <d v="2023-09-05T00:00:00"/>
    <s v="WAL-MART #2678 MISHAWAKA IN                  09/03"/>
    <n v="-3.72"/>
    <x v="6"/>
    <s v="DEBIT_CARD"/>
    <n v="5435.86"/>
    <m/>
    <x v="2"/>
  </r>
  <r>
    <s v="DEBIT"/>
    <d v="2023-09-05T00:00:00"/>
    <s v="TACO BELL 040438 MISHAWAKA IN                09/03"/>
    <n v="-26.17"/>
    <x v="5"/>
    <s v="DEBIT_CARD"/>
    <n v="5439.58"/>
    <m/>
    <x v="2"/>
  </r>
  <r>
    <s v="DEBIT"/>
    <d v="2023-09-05T00:00:00"/>
    <s v="ITR CONCESSION COMPANY ELKHART IN            09/03"/>
    <n v="-5.7"/>
    <x v="0"/>
    <s v="DEBIT_CARD"/>
    <n v="5465.75"/>
    <m/>
    <x v="1"/>
  </r>
  <r>
    <s v="DEBIT"/>
    <d v="2023-09-05T00:00:00"/>
    <s v="OHIO TURNPIKE BEREA OH                       09/03"/>
    <n v="-12.75"/>
    <x v="6"/>
    <s v="DEBIT_CARD"/>
    <n v="5471.45"/>
    <m/>
    <x v="2"/>
  </r>
  <r>
    <s v="DEBIT"/>
    <d v="2023-09-05T00:00:00"/>
    <s v="BP#9532193CAPL OH0068 WESTLAKE OH            09/03"/>
    <n v="-23.4"/>
    <x v="4"/>
    <s v="DEBIT_CARD"/>
    <n v="5484.2"/>
    <m/>
    <x v="2"/>
  </r>
  <r>
    <s v="DEBIT"/>
    <d v="2023-09-05T00:00:00"/>
    <s v="KWIK FILL 228 NORTH EAST PA                  09/03"/>
    <n v="-1.58"/>
    <x v="4"/>
    <s v="DEBIT_CARD"/>
    <n v="5507.6"/>
    <m/>
    <x v="2"/>
  </r>
  <r>
    <s v="DEBIT"/>
    <d v="2023-09-05T00:00:00"/>
    <s v="MOES SOUTHWEST 10539 NIAGARA FALLS NY        09/02"/>
    <n v="-23.36"/>
    <x v="5"/>
    <s v="DEBIT_CARD"/>
    <n v="5509.18"/>
    <m/>
    <x v="2"/>
  </r>
  <r>
    <s v="DEBIT"/>
    <d v="2023-09-05T00:00:00"/>
    <s v="Subway 50436 Geneva OH                       09/02"/>
    <n v="-16.18"/>
    <x v="5"/>
    <s v="DEBIT_CARD"/>
    <n v="5532.54"/>
    <m/>
    <x v="2"/>
  </r>
  <r>
    <s v="DEBIT"/>
    <d v="2023-09-05T00:00:00"/>
    <s v="SPOTHERO 844-356-805 HTTPSSPOTHERO IL        09/02"/>
    <n v="-47.21"/>
    <x v="6"/>
    <s v="DEBIT_CARD"/>
    <n v="5548.72"/>
    <m/>
    <x v="2"/>
  </r>
  <r>
    <s v="DEBIT"/>
    <d v="2023-09-01T00:00:00"/>
    <s v="FRONTIER AI LH2W7K 720-3744390 CO            08/31"/>
    <n v="-491.83"/>
    <x v="6"/>
    <s v="DEBIT_CARD"/>
    <n v="5595.93"/>
    <m/>
    <x v="2"/>
  </r>
  <r>
    <s v="DEBIT"/>
    <d v="2023-08-30T00:00:00"/>
    <s v="ORIG CO NAME:COMCAST 8220177        ORIG ID:0000213249 DESC DATE:230830 CO ENTRY DESCR:051326661 SEC:PPD    TRACE#:021000027935129 EED:230830   IND ID:                             IND NAME:SEEMA *YADAV TRN: 2427935129TC"/>
    <n v="-65"/>
    <x v="1"/>
    <s v="ACH_DEBIT"/>
    <n v="6087.76"/>
    <m/>
    <x v="2"/>
  </r>
  <r>
    <s v="DEBIT"/>
    <d v="2023-08-30T00:00:00"/>
    <s v="ORIG CO NAME:GPC                    ORIG ID:1580257110 DESC DATE:       CO ENTRY DESCR:GPC EBILL SEC:WEB    TRACE#:111000018062244 EED:230830   IND ID:4959787434RSW                IND NAME:Seema Yadav TRN: 2428062244TC"/>
    <n v="-141.56"/>
    <x v="1"/>
    <s v="ACH_DEBIT"/>
    <n v="6152.76"/>
    <m/>
    <x v="2"/>
  </r>
  <r>
    <s v="DEBIT"/>
    <d v="2023-08-29T00:00:00"/>
    <s v="Online Realtime Transfer to EVERYDAY CHECKING ...9131  9131 transaction#: 18296591691 reference#: 9296591691RX 08/29"/>
    <n v="-700"/>
    <x v="0"/>
    <s v="ACCT_XFER"/>
    <n v="6294.32"/>
    <m/>
    <x v="0"/>
  </r>
  <r>
    <s v="DEBIT"/>
    <d v="2023-08-29T00:00:00"/>
    <s v="Online Realtime Transfer to EVERYDAY CHECKING ...9131  9131 transaction#: 18296560782 reference#: 9296560782RX 08/29"/>
    <n v="-10"/>
    <x v="0"/>
    <s v="ACCT_XFER"/>
    <n v="6994.32"/>
    <m/>
    <x v="0"/>
  </r>
  <r>
    <s v="DEBIT"/>
    <d v="2023-08-28T00:00:00"/>
    <s v="DOMINO'S 4163 770-777-2217 GA                08/27"/>
    <n v="-51.68"/>
    <x v="5"/>
    <s v="DEBIT_CARD"/>
    <n v="7004.32"/>
    <m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4">
  <r>
    <n v="8721"/>
    <d v="2023-12-30T00:00:00"/>
    <d v="2023-12-31T00:00:00"/>
    <s v="KROGER CO 390"/>
    <x v="0"/>
    <s v="Sale"/>
    <n v="-8.3699999999999992"/>
    <s v="Tea Coffee Milk"/>
    <x v="0"/>
  </r>
  <r>
    <n v="8721"/>
    <d v="2023-12-30T00:00:00"/>
    <d v="2023-12-31T00:00:00"/>
    <s v="WWW COSTCO COM"/>
    <x v="1"/>
    <s v="Sale"/>
    <n v="-97.1"/>
    <m/>
    <x v="1"/>
  </r>
  <r>
    <n v="8721"/>
    <d v="2023-12-30T00:00:00"/>
    <d v="2023-12-31T00:00:00"/>
    <s v="WM SUPERCENTER #2154"/>
    <x v="0"/>
    <s v="Sale"/>
    <n v="-92.39"/>
    <m/>
    <x v="0"/>
  </r>
  <r>
    <n v="8721"/>
    <d v="2023-12-29T00:00:00"/>
    <d v="2023-12-31T00:00:00"/>
    <s v="WWW COSTCO COM"/>
    <x v="1"/>
    <s v="Sale"/>
    <n v="-16.420000000000002"/>
    <m/>
    <x v="1"/>
  </r>
  <r>
    <n v="8721"/>
    <d v="2023-12-29T00:00:00"/>
    <d v="2023-12-31T00:00:00"/>
    <s v="WWW COSTCO COM"/>
    <x v="1"/>
    <s v="Sale"/>
    <n v="-164.28"/>
    <m/>
    <x v="1"/>
  </r>
  <r>
    <n v="8721"/>
    <d v="2023-12-30T00:00:00"/>
    <d v="2023-12-31T00:00:00"/>
    <s v="COMCAST CABLE COMM"/>
    <x v="2"/>
    <s v="Sale"/>
    <n v="-65"/>
    <m/>
    <x v="0"/>
  </r>
  <r>
    <n v="8721"/>
    <d v="2023-12-29T00:00:00"/>
    <d v="2023-12-31T00:00:00"/>
    <s v="WWW COSTCO COM"/>
    <x v="1"/>
    <s v="Sale"/>
    <n v="-15.82"/>
    <m/>
    <x v="1"/>
  </r>
  <r>
    <n v="8721"/>
    <d v="2023-12-28T00:00:00"/>
    <d v="2023-12-29T00:00:00"/>
    <s v="WWW COSTCO COM"/>
    <x v="1"/>
    <s v="Sale"/>
    <n v="-10.77"/>
    <m/>
    <x v="1"/>
  </r>
  <r>
    <n v="8721"/>
    <d v="2023-12-28T00:00:00"/>
    <d v="2023-12-29T00:00:00"/>
    <s v="INC AUTHORITY"/>
    <x v="3"/>
    <s v="Sale"/>
    <n v="-219"/>
    <m/>
    <x v="0"/>
  </r>
  <r>
    <n v="8721"/>
    <d v="2023-12-28T00:00:00"/>
    <d v="2023-12-28T00:00:00"/>
    <s v="WWW COSTCO COM"/>
    <x v="1"/>
    <s v="Sale"/>
    <n v="-134.04"/>
    <m/>
    <x v="1"/>
  </r>
  <r>
    <n v="8721"/>
    <d v="2023-12-27T00:00:00"/>
    <d v="2023-12-28T00:00:00"/>
    <s v="WWW COSTCO COM"/>
    <x v="1"/>
    <s v="Sale"/>
    <n v="-98.54"/>
    <m/>
    <x v="1"/>
  </r>
  <r>
    <n v="8721"/>
    <d v="2023-12-27T00:00:00"/>
    <d v="2023-12-27T00:00:00"/>
    <s v="REDEMPTION CREDIT"/>
    <x v="4"/>
    <s v="Adjustment"/>
    <n v="119.4"/>
    <s v="costco"/>
    <x v="2"/>
  </r>
  <r>
    <n v="8721"/>
    <d v="2023-12-27T00:00:00"/>
    <d v="2023-12-27T00:00:00"/>
    <s v="REDEMPTION CREDIT"/>
    <x v="4"/>
    <s v="Adjustment"/>
    <n v="33.06"/>
    <m/>
    <x v="2"/>
  </r>
  <r>
    <n v="8721"/>
    <d v="2023-12-27T00:00:00"/>
    <d v="2023-12-27T00:00:00"/>
    <s v="REDEMPTION CREDIT"/>
    <x v="4"/>
    <s v="Adjustment"/>
    <n v="14.39"/>
    <m/>
    <x v="2"/>
  </r>
  <r>
    <n v="8721"/>
    <d v="2023-12-27T00:00:00"/>
    <d v="2023-12-27T00:00:00"/>
    <s v="REDEMPTION CREDIT"/>
    <x v="4"/>
    <s v="Adjustment"/>
    <n v="25.01"/>
    <m/>
    <x v="2"/>
  </r>
  <r>
    <n v="8721"/>
    <d v="2023-12-27T00:00:00"/>
    <d v="2023-12-27T00:00:00"/>
    <s v="REDEMPTION CREDIT"/>
    <x v="4"/>
    <s v="Adjustment"/>
    <n v="7"/>
    <m/>
    <x v="2"/>
  </r>
  <r>
    <n v="8721"/>
    <d v="2023-12-27T00:00:00"/>
    <d v="2023-12-27T00:00:00"/>
    <s v="REDEMPTION CREDIT"/>
    <x v="4"/>
    <s v="Adjustment"/>
    <n v="194.63"/>
    <m/>
    <x v="2"/>
  </r>
  <r>
    <n v="8721"/>
    <d v="2023-12-27T00:00:00"/>
    <d v="2023-12-27T00:00:00"/>
    <s v="REDEMPTION CREDIT"/>
    <x v="4"/>
    <s v="Adjustment"/>
    <n v="48.59"/>
    <m/>
    <x v="2"/>
  </r>
  <r>
    <n v="8721"/>
    <d v="2023-12-27T00:00:00"/>
    <d v="2023-12-27T00:00:00"/>
    <s v="REDEMPTION CREDIT"/>
    <x v="4"/>
    <s v="Adjustment"/>
    <n v="22.66"/>
    <m/>
    <x v="2"/>
  </r>
  <r>
    <n v="8721"/>
    <d v="2023-12-27T00:00:00"/>
    <d v="2023-12-27T00:00:00"/>
    <s v="REDEMPTION CREDIT"/>
    <x v="4"/>
    <s v="Adjustment"/>
    <n v="229.58"/>
    <m/>
    <x v="2"/>
  </r>
  <r>
    <n v="8721"/>
    <d v="2023-12-27T00:00:00"/>
    <d v="2023-12-27T00:00:00"/>
    <s v="REDEMPTION CREDIT"/>
    <x v="4"/>
    <s v="Adjustment"/>
    <n v="34.25"/>
    <m/>
    <x v="2"/>
  </r>
  <r>
    <n v="8721"/>
    <d v="2023-12-27T00:00:00"/>
    <d v="2023-12-27T00:00:00"/>
    <s v="REDEMPTION CREDIT"/>
    <x v="4"/>
    <s v="Adjustment"/>
    <n v="29.86"/>
    <m/>
    <x v="2"/>
  </r>
  <r>
    <n v="8721"/>
    <d v="2023-12-27T00:00:00"/>
    <d v="2023-12-27T00:00:00"/>
    <s v="REDEMPTION CREDIT"/>
    <x v="4"/>
    <s v="Adjustment"/>
    <n v="75"/>
    <m/>
    <x v="2"/>
  </r>
  <r>
    <n v="8721"/>
    <d v="2023-12-26T00:00:00"/>
    <d v="2023-12-27T00:00:00"/>
    <s v="WWW COSTCO COM"/>
    <x v="1"/>
    <s v="Sale"/>
    <n v="-25.42"/>
    <m/>
    <x v="1"/>
  </r>
  <r>
    <n v="8721"/>
    <d v="2023-12-26T00:00:00"/>
    <d v="2023-12-27T00:00:00"/>
    <s v="WWW COSTCO COM"/>
    <x v="1"/>
    <s v="Sale"/>
    <n v="-15.59"/>
    <m/>
    <x v="1"/>
  </r>
  <r>
    <n v="8721"/>
    <d v="2023-12-26T00:00:00"/>
    <d v="2023-12-27T00:00:00"/>
    <s v="WWW COSTCO COM"/>
    <x v="1"/>
    <s v="Sale"/>
    <n v="-98.31"/>
    <m/>
    <x v="1"/>
  </r>
  <r>
    <n v="8721"/>
    <d v="2023-12-26T00:00:00"/>
    <d v="2023-12-27T00:00:00"/>
    <s v="WWW COSTCO COM"/>
    <x v="1"/>
    <s v="Sale"/>
    <n v="-320.99"/>
    <m/>
    <x v="1"/>
  </r>
  <r>
    <n v="8721"/>
    <d v="2023-12-26T00:00:00"/>
    <d v="2023-12-27T00:00:00"/>
    <s v="WWW COSTCO COM"/>
    <x v="1"/>
    <s v="Sale"/>
    <n v="-98.54"/>
    <m/>
    <x v="1"/>
  </r>
  <r>
    <n v="8721"/>
    <d v="2023-12-26T00:00:00"/>
    <d v="2023-12-27T00:00:00"/>
    <s v="WWW COSTCO COM"/>
    <x v="1"/>
    <s v="Sale"/>
    <n v="-148.74"/>
    <m/>
    <x v="1"/>
  </r>
  <r>
    <n v="8721"/>
    <d v="2023-12-26T00:00:00"/>
    <d v="2023-12-27T00:00:00"/>
    <s v="WWW COSTCO COM"/>
    <x v="1"/>
    <s v="Sale"/>
    <n v="-68.58"/>
    <m/>
    <x v="1"/>
  </r>
  <r>
    <n v="8721"/>
    <d v="2023-12-27T00:00:00"/>
    <d v="2023-12-27T00:00:00"/>
    <s v="WWW COSTCO COM"/>
    <x v="1"/>
    <s v="Sale"/>
    <n v="-137.79"/>
    <m/>
    <x v="1"/>
  </r>
  <r>
    <n v="8721"/>
    <d v="2023-12-26T00:00:00"/>
    <d v="2023-12-27T00:00:00"/>
    <s v="WWW COSTCO COM"/>
    <x v="1"/>
    <s v="Sale"/>
    <n v="-32"/>
    <m/>
    <x v="1"/>
  </r>
  <r>
    <n v="8721"/>
    <d v="2023-12-27T00:00:00"/>
    <d v="2023-12-27T00:00:00"/>
    <s v="WWW COSTCO COM"/>
    <x v="1"/>
    <s v="Sale"/>
    <n v="-133.11000000000001"/>
    <m/>
    <x v="1"/>
  </r>
  <r>
    <n v="8721"/>
    <d v="2023-12-26T00:00:00"/>
    <d v="2023-12-27T00:00:00"/>
    <s v="WWW COSTCO COM"/>
    <x v="1"/>
    <s v="Sale"/>
    <n v="-25.97"/>
    <m/>
    <x v="1"/>
  </r>
  <r>
    <n v="8721"/>
    <d v="2023-12-26T00:00:00"/>
    <d v="2023-12-27T00:00:00"/>
    <s v="WWW COSTCO COM"/>
    <x v="1"/>
    <s v="Sale"/>
    <n v="-152.24"/>
    <m/>
    <x v="1"/>
  </r>
  <r>
    <n v="8721"/>
    <d v="2023-12-27T00:00:00"/>
    <d v="2023-12-27T00:00:00"/>
    <s v="WWW COSTCO COM"/>
    <x v="1"/>
    <s v="Sale"/>
    <n v="-32.119999999999997"/>
    <m/>
    <x v="1"/>
  </r>
  <r>
    <n v="8721"/>
    <d v="2023-12-26T00:00:00"/>
    <d v="2023-12-27T00:00:00"/>
    <s v="WWW COSTCO COM"/>
    <x v="1"/>
    <s v="Sale"/>
    <n v="-97.01"/>
    <m/>
    <x v="1"/>
  </r>
  <r>
    <n v="8721"/>
    <d v="2023-12-26T00:00:00"/>
    <d v="2023-12-27T00:00:00"/>
    <s v="WWW COSTCO COM"/>
    <x v="1"/>
    <s v="Sale"/>
    <n v="-25.97"/>
    <m/>
    <x v="1"/>
  </r>
  <r>
    <n v="8721"/>
    <d v="2023-12-26T00:00:00"/>
    <d v="2023-12-27T00:00:00"/>
    <s v="WWW COSTCO COM"/>
    <x v="1"/>
    <s v="Sale"/>
    <n v="-95.03"/>
    <m/>
    <x v="1"/>
  </r>
  <r>
    <n v="8721"/>
    <d v="2023-12-26T00:00:00"/>
    <d v="2023-12-27T00:00:00"/>
    <s v="WWW COSTCO COM"/>
    <x v="1"/>
    <s v="Sale"/>
    <n v="-97.86"/>
    <m/>
    <x v="1"/>
  </r>
  <r>
    <n v="8721"/>
    <d v="2023-12-26T00:00:00"/>
    <d v="2023-12-27T00:00:00"/>
    <s v="WWW COSTCO COM"/>
    <x v="1"/>
    <s v="Sale"/>
    <n v="-89.99"/>
    <m/>
    <x v="1"/>
  </r>
  <r>
    <n v="8721"/>
    <d v="2023-12-24T00:00:00"/>
    <d v="2023-12-25T00:00:00"/>
    <s v="WWW COSTCO COM"/>
    <x v="1"/>
    <s v="Sale"/>
    <n v="-148.38999999999999"/>
    <m/>
    <x v="1"/>
  </r>
  <r>
    <n v="8721"/>
    <d v="2023-12-24T00:00:00"/>
    <d v="2023-12-25T00:00:00"/>
    <s v="WWW COSTCO COM"/>
    <x v="1"/>
    <s v="Sale"/>
    <n v="-152.41999999999999"/>
    <m/>
    <x v="1"/>
  </r>
  <r>
    <n v="8721"/>
    <d v="2023-12-23T00:00:00"/>
    <d v="2023-12-24T00:00:00"/>
    <s v="COSTCO WHSE #0743"/>
    <x v="1"/>
    <s v="Sale"/>
    <n v="-129.29"/>
    <m/>
    <x v="2"/>
  </r>
  <r>
    <n v="8721"/>
    <d v="2023-12-23T00:00:00"/>
    <d v="2023-12-24T00:00:00"/>
    <s v="WWW COSTCO COM"/>
    <x v="1"/>
    <s v="Sale"/>
    <n v="-70.42"/>
    <m/>
    <x v="1"/>
  </r>
  <r>
    <n v="8721"/>
    <d v="2023-12-23T00:00:00"/>
    <d v="2023-12-24T00:00:00"/>
    <s v="WWW COSTCO COM"/>
    <x v="1"/>
    <s v="Sale"/>
    <n v="-69.849999999999994"/>
    <m/>
    <x v="1"/>
  </r>
  <r>
    <n v="8721"/>
    <d v="2023-12-21T00:00:00"/>
    <d v="2023-12-22T00:00:00"/>
    <s v="COSTCO GAS #0743"/>
    <x v="5"/>
    <s v="Sale"/>
    <n v="-29.09"/>
    <m/>
    <x v="0"/>
  </r>
  <r>
    <n v="8721"/>
    <d v="2023-12-21T00:00:00"/>
    <d v="2023-12-22T00:00:00"/>
    <s v="COSTCO WHSE #0743"/>
    <x v="1"/>
    <s v="Sale"/>
    <n v="-172.38"/>
    <m/>
    <x v="2"/>
  </r>
  <r>
    <n v="8721"/>
    <d v="2023-12-21T00:00:00"/>
    <d v="2023-12-22T00:00:00"/>
    <s v="KROGER 495"/>
    <x v="0"/>
    <s v="Sale"/>
    <n v="-5.58"/>
    <m/>
    <x v="0"/>
  </r>
  <r>
    <n v="8721"/>
    <d v="2023-12-20T00:00:00"/>
    <d v="2023-12-21T00:00:00"/>
    <s v="WWW COSTCO COM"/>
    <x v="1"/>
    <s v="Return"/>
    <n v="133.72999999999999"/>
    <m/>
    <x v="2"/>
  </r>
  <r>
    <n v="8721"/>
    <d v="2023-12-20T00:00:00"/>
    <d v="2023-12-21T00:00:00"/>
    <s v="WWW COSTCO COM"/>
    <x v="1"/>
    <s v="Sale"/>
    <n v="-97.19"/>
    <m/>
    <x v="1"/>
  </r>
  <r>
    <n v="8721"/>
    <d v="2023-12-20T00:00:00"/>
    <d v="2023-12-21T00:00:00"/>
    <s v="WWW COSTCO COM"/>
    <x v="1"/>
    <s v="Sale"/>
    <n v="-95.61"/>
    <m/>
    <x v="1"/>
  </r>
  <r>
    <n v="8721"/>
    <d v="2023-12-19T00:00:00"/>
    <d v="2023-12-20T00:00:00"/>
    <s v="WWW COSTCO COM"/>
    <x v="1"/>
    <s v="Sale"/>
    <n v="-96.51"/>
    <m/>
    <x v="1"/>
  </r>
  <r>
    <n v="8721"/>
    <d v="2023-12-19T00:00:00"/>
    <d v="2023-12-20T00:00:00"/>
    <s v="Payment Thank You - Web"/>
    <x v="6"/>
    <s v="Payment"/>
    <n v="2000"/>
    <m/>
    <x v="2"/>
  </r>
  <r>
    <n v="8721"/>
    <d v="2023-12-19T00:00:00"/>
    <d v="2023-12-20T00:00:00"/>
    <s v="WWW COSTCO COM"/>
    <x v="1"/>
    <s v="Sale"/>
    <n v="-158.99"/>
    <m/>
    <x v="1"/>
  </r>
  <r>
    <n v="8721"/>
    <d v="2023-12-19T00:00:00"/>
    <d v="2023-12-20T00:00:00"/>
    <s v="WWW COSTCO COM"/>
    <x v="1"/>
    <s v="Sale"/>
    <n v="-104.77"/>
    <m/>
    <x v="1"/>
  </r>
  <r>
    <n v="8721"/>
    <d v="2023-12-19T00:00:00"/>
    <d v="2023-12-20T00:00:00"/>
    <s v="WWW COSTCO COM"/>
    <x v="1"/>
    <s v="Sale"/>
    <n v="-164.62"/>
    <m/>
    <x v="1"/>
  </r>
  <r>
    <n v="8721"/>
    <d v="2023-12-19T00:00:00"/>
    <d v="2023-12-20T00:00:00"/>
    <s v="WWW COSTCO COM"/>
    <x v="1"/>
    <s v="Sale"/>
    <n v="-96.74"/>
    <m/>
    <x v="1"/>
  </r>
  <r>
    <n v="8721"/>
    <d v="2023-12-19T00:00:00"/>
    <d v="2023-12-19T00:00:00"/>
    <s v="XFINITY MOBILE"/>
    <x v="2"/>
    <s v="Sale"/>
    <n v="-66.84"/>
    <m/>
    <x v="0"/>
  </r>
  <r>
    <n v="8721"/>
    <d v="2023-12-18T00:00:00"/>
    <d v="2023-12-19T00:00:00"/>
    <s v="WWW COSTCO COM"/>
    <x v="1"/>
    <s v="Sale"/>
    <n v="-96.29"/>
    <m/>
    <x v="1"/>
  </r>
  <r>
    <n v="8721"/>
    <d v="2023-12-18T00:00:00"/>
    <d v="2023-12-18T00:00:00"/>
    <s v="Offer:Wal-Mart (Online"/>
    <x v="4"/>
    <s v="Adjustment"/>
    <n v="0.16"/>
    <m/>
    <x v="2"/>
  </r>
  <r>
    <n v="8721"/>
    <d v="2023-12-17T00:00:00"/>
    <d v="2023-12-18T00:00:00"/>
    <s v="WWW COSTCO COM"/>
    <x v="1"/>
    <s v="Sale"/>
    <n v="-96.29"/>
    <m/>
    <x v="1"/>
  </r>
  <r>
    <n v="8721"/>
    <d v="2023-12-17T00:00:00"/>
    <d v="2023-12-18T00:00:00"/>
    <s v="WWW COSTCO COM"/>
    <x v="1"/>
    <s v="Sale"/>
    <n v="-94.94"/>
    <m/>
    <x v="1"/>
  </r>
  <r>
    <n v="8721"/>
    <d v="2023-12-15T00:00:00"/>
    <d v="2023-12-17T00:00:00"/>
    <s v="WWW COSTCO COM"/>
    <x v="1"/>
    <s v="Sale"/>
    <n v="-97.41"/>
    <m/>
    <x v="1"/>
  </r>
  <r>
    <n v="8721"/>
    <d v="2023-12-16T00:00:00"/>
    <d v="2023-12-17T00:00:00"/>
    <s v="WWW COSTCO COM"/>
    <x v="1"/>
    <s v="Sale"/>
    <n v="-81.41"/>
    <m/>
    <x v="1"/>
  </r>
  <r>
    <n v="8721"/>
    <d v="2023-12-16T00:00:00"/>
    <d v="2023-12-17T00:00:00"/>
    <s v="WWW COSTCO COM"/>
    <x v="1"/>
    <s v="Sale"/>
    <n v="-180.19"/>
    <m/>
    <x v="1"/>
  </r>
  <r>
    <n v="8721"/>
    <d v="2023-12-14T00:00:00"/>
    <d v="2023-12-15T00:00:00"/>
    <s v="WWW COSTCO COM"/>
    <x v="1"/>
    <s v="Sale"/>
    <n v="-190.78"/>
    <m/>
    <x v="1"/>
  </r>
  <r>
    <n v="8721"/>
    <d v="2023-12-14T00:00:00"/>
    <d v="2023-12-15T00:00:00"/>
    <s v="WWW COSTCO COM"/>
    <x v="1"/>
    <s v="Sale"/>
    <n v="-95.61"/>
    <m/>
    <x v="1"/>
  </r>
  <r>
    <n v="8721"/>
    <d v="2023-12-14T00:00:00"/>
    <d v="2023-12-15T00:00:00"/>
    <s v="WWW COSTCO COM"/>
    <x v="1"/>
    <s v="Sale"/>
    <n v="-96.03"/>
    <m/>
    <x v="1"/>
  </r>
  <r>
    <n v="8721"/>
    <d v="2023-12-15T00:00:00"/>
    <d v="2023-12-15T00:00:00"/>
    <s v="WWW COSTCO COM"/>
    <x v="1"/>
    <s v="Sale"/>
    <n v="-136.54"/>
    <m/>
    <x v="1"/>
  </r>
  <r>
    <n v="8721"/>
    <d v="2023-12-14T00:00:00"/>
    <d v="2023-12-15T00:00:00"/>
    <s v="WWW COSTCO COM"/>
    <x v="1"/>
    <s v="Sale"/>
    <n v="-97.92"/>
    <m/>
    <x v="1"/>
  </r>
  <r>
    <n v="8721"/>
    <d v="2023-12-14T00:00:00"/>
    <d v="2023-12-15T00:00:00"/>
    <s v="WWW COSTCO COM"/>
    <x v="1"/>
    <s v="Sale"/>
    <n v="-95.39"/>
    <m/>
    <x v="1"/>
  </r>
  <r>
    <n v="8721"/>
    <d v="2023-12-13T00:00:00"/>
    <d v="2023-12-14T00:00:00"/>
    <s v="WWW COSTCO COM"/>
    <x v="1"/>
    <s v="Sale"/>
    <n v="-97.1"/>
    <m/>
    <x v="1"/>
  </r>
  <r>
    <n v="8721"/>
    <d v="2023-12-13T00:00:00"/>
    <d v="2023-12-14T00:00:00"/>
    <s v="WWW COSTCO COM"/>
    <x v="1"/>
    <s v="Sale"/>
    <n v="-96.38"/>
    <m/>
    <x v="1"/>
  </r>
  <r>
    <n v="8721"/>
    <d v="2023-12-13T00:00:00"/>
    <d v="2023-12-14T00:00:00"/>
    <s v="WWW COSTCO COM"/>
    <x v="1"/>
    <s v="Sale"/>
    <n v="-134.66999999999999"/>
    <m/>
    <x v="1"/>
  </r>
  <r>
    <n v="8721"/>
    <d v="2023-12-13T00:00:00"/>
    <d v="2023-12-14T00:00:00"/>
    <s v="WWW COSTCO COM"/>
    <x v="1"/>
    <s v="Sale"/>
    <n v="-96.06"/>
    <m/>
    <x v="1"/>
  </r>
  <r>
    <n v="8721"/>
    <d v="2023-12-13T00:00:00"/>
    <d v="2023-12-14T00:00:00"/>
    <s v="WWW COSTCO COM"/>
    <x v="1"/>
    <s v="Sale"/>
    <n v="-98.76"/>
    <m/>
    <x v="1"/>
  </r>
  <r>
    <n v="8721"/>
    <d v="2023-12-13T00:00:00"/>
    <d v="2023-12-14T00:00:00"/>
    <s v="WWW COSTCO COM"/>
    <x v="1"/>
    <s v="Sale"/>
    <n v="-130.26"/>
    <m/>
    <x v="1"/>
  </r>
  <r>
    <n v="8721"/>
    <d v="2023-12-13T00:00:00"/>
    <d v="2023-12-14T00:00:00"/>
    <s v="WWW COSTCO COM"/>
    <x v="1"/>
    <s v="Sale"/>
    <n v="-94.77"/>
    <m/>
    <x v="1"/>
  </r>
  <r>
    <n v="8721"/>
    <d v="2023-12-13T00:00:00"/>
    <d v="2023-12-14T00:00:00"/>
    <s v="WWW COSTCO COM"/>
    <x v="1"/>
    <s v="Sale"/>
    <n v="-96.29"/>
    <m/>
    <x v="1"/>
  </r>
  <r>
    <n v="8721"/>
    <d v="2023-12-13T00:00:00"/>
    <d v="2023-12-14T00:00:00"/>
    <s v="WWW COSTCO COM"/>
    <x v="1"/>
    <s v="Sale"/>
    <n v="-134.28"/>
    <m/>
    <x v="1"/>
  </r>
  <r>
    <n v="8721"/>
    <d v="2023-12-13T00:00:00"/>
    <d v="2023-12-14T00:00:00"/>
    <s v="WWW COSTCO COM"/>
    <x v="1"/>
    <s v="Sale"/>
    <n v="-133.72999999999999"/>
    <m/>
    <x v="1"/>
  </r>
  <r>
    <n v="8721"/>
    <d v="2023-12-13T00:00:00"/>
    <d v="2023-12-14T00:00:00"/>
    <s v="WWW COSTCO COM"/>
    <x v="1"/>
    <s v="Sale"/>
    <n v="-97.19"/>
    <m/>
    <x v="1"/>
  </r>
  <r>
    <n v="8721"/>
    <d v="2023-12-13T00:00:00"/>
    <d v="2023-12-14T00:00:00"/>
    <s v="WWW COSTCO COM"/>
    <x v="1"/>
    <s v="Sale"/>
    <n v="-97.53"/>
    <m/>
    <x v="1"/>
  </r>
  <r>
    <n v="8721"/>
    <d v="2023-12-12T00:00:00"/>
    <d v="2023-12-13T00:00:00"/>
    <s v="WWW COSTCO COM"/>
    <x v="1"/>
    <s v="Sale"/>
    <n v="-1.1200000000000001"/>
    <m/>
    <x v="1"/>
  </r>
  <r>
    <n v="8721"/>
    <d v="2023-12-12T00:00:00"/>
    <d v="2023-12-13T00:00:00"/>
    <s v="WWW COSTCO COM"/>
    <x v="1"/>
    <s v="Sale"/>
    <n v="-133.72999999999999"/>
    <m/>
    <x v="2"/>
  </r>
  <r>
    <n v="8721"/>
    <d v="2023-12-12T00:00:00"/>
    <d v="2023-12-13T00:00:00"/>
    <s v="WWW COSTCO COM"/>
    <x v="1"/>
    <s v="Sale"/>
    <n v="-98.52"/>
    <m/>
    <x v="1"/>
  </r>
  <r>
    <n v="8721"/>
    <d v="2023-12-12T00:00:00"/>
    <d v="2023-12-13T00:00:00"/>
    <s v="WWW COSTCO COM"/>
    <x v="1"/>
    <s v="Sale"/>
    <n v="-133.11000000000001"/>
    <m/>
    <x v="1"/>
  </r>
  <r>
    <n v="8721"/>
    <d v="2023-12-12T00:00:00"/>
    <d v="2023-12-13T00:00:00"/>
    <s v="WWW COSTCO COM"/>
    <x v="1"/>
    <s v="Sale"/>
    <n v="-95.39"/>
    <m/>
    <x v="1"/>
  </r>
  <r>
    <n v="8721"/>
    <d v="2023-12-12T00:00:00"/>
    <d v="2023-12-13T00:00:00"/>
    <s v="WWW COSTCO COM"/>
    <x v="1"/>
    <s v="Sale"/>
    <n v="-95.39"/>
    <m/>
    <x v="1"/>
  </r>
  <r>
    <n v="8721"/>
    <d v="2023-12-12T00:00:00"/>
    <d v="2023-12-13T00:00:00"/>
    <s v="WWW COSTCO COM"/>
    <x v="1"/>
    <s v="Sale"/>
    <n v="-96.29"/>
    <m/>
    <x v="1"/>
  </r>
  <r>
    <n v="8721"/>
    <d v="2023-12-11T00:00:00"/>
    <d v="2023-12-12T00:00:00"/>
    <s v="WALMART.COM"/>
    <x v="1"/>
    <s v="Sale"/>
    <n v="-3.1"/>
    <m/>
    <x v="0"/>
  </r>
  <r>
    <n v="8721"/>
    <d v="2023-12-10T00:00:00"/>
    <d v="2023-12-11T00:00:00"/>
    <s v="WAL-MART #2941"/>
    <x v="0"/>
    <s v="Sale"/>
    <n v="-11.02"/>
    <m/>
    <x v="0"/>
  </r>
  <r>
    <n v="8721"/>
    <d v="2023-12-08T00:00:00"/>
    <d v="2023-12-10T00:00:00"/>
    <s v="DOMINO'S 4193"/>
    <x v="0"/>
    <s v="Sale"/>
    <n v="-12.92"/>
    <m/>
    <x v="0"/>
  </r>
  <r>
    <n v="8721"/>
    <d v="2023-12-09T00:00:00"/>
    <d v="2023-12-10T00:00:00"/>
    <s v="WAL-MART #2941"/>
    <x v="7"/>
    <s v="Sale"/>
    <n v="-101.5"/>
    <m/>
    <x v="0"/>
  </r>
  <r>
    <n v="8721"/>
    <d v="2023-12-09T00:00:00"/>
    <d v="2023-12-10T00:00:00"/>
    <s v="WAL-MART #2941"/>
    <x v="3"/>
    <s v="Sale"/>
    <n v="-1.08"/>
    <m/>
    <x v="0"/>
  </r>
  <r>
    <n v="8721"/>
    <d v="2023-12-08T00:00:00"/>
    <d v="2023-12-10T00:00:00"/>
    <s v="DOMINO'S 4193"/>
    <x v="0"/>
    <s v="Sale"/>
    <n v="-12.92"/>
    <m/>
    <x v="0"/>
  </r>
  <r>
    <n v="8721"/>
    <d v="2023-12-09T00:00:00"/>
    <d v="2023-12-10T00:00:00"/>
    <s v="WAL-MART #2941     SE2"/>
    <x v="0"/>
    <s v="Return"/>
    <n v="14.63"/>
    <m/>
    <x v="2"/>
  </r>
  <r>
    <n v="8721"/>
    <d v="2023-12-06T00:00:00"/>
    <d v="2023-12-07T00:00:00"/>
    <s v="TMOBILE*WEB ORDER"/>
    <x v="3"/>
    <s v="Sale"/>
    <n v="-161.97"/>
    <m/>
    <x v="0"/>
  </r>
  <r>
    <n v="8721"/>
    <d v="2023-12-06T00:00:00"/>
    <d v="2023-12-06T00:00:00"/>
    <s v="Payment Thank You - Web"/>
    <x v="6"/>
    <s v="Payment"/>
    <n v="2466.17"/>
    <m/>
    <x v="2"/>
  </r>
  <r>
    <n v="8721"/>
    <d v="2023-12-05T00:00:00"/>
    <d v="2023-12-06T00:00:00"/>
    <s v="HELLO MOBILE"/>
    <x v="8"/>
    <s v="Sale"/>
    <n v="-5"/>
    <m/>
    <x v="0"/>
  </r>
  <r>
    <n v="8721"/>
    <d v="2023-12-05T00:00:00"/>
    <d v="2023-12-06T00:00:00"/>
    <s v="AMZ*Amazon Payments"/>
    <x v="1"/>
    <s v="Sale"/>
    <n v="-39.99"/>
    <m/>
    <x v="0"/>
  </r>
  <r>
    <n v="8721"/>
    <d v="2023-12-04T00:00:00"/>
    <d v="2023-12-05T00:00:00"/>
    <s v="BURLINGTON STORES 1171"/>
    <x v="9"/>
    <s v="Return"/>
    <n v="32.32"/>
    <s v="Travel bag"/>
    <x v="2"/>
  </r>
  <r>
    <n v="3466"/>
    <d v="2023-12-03T00:00:00"/>
    <d v="2023-12-04T00:00:00"/>
    <s v="RENTAL TOLL46520486"/>
    <x v="2"/>
    <s v="Sale"/>
    <n v="-37.56"/>
    <m/>
    <x v="0"/>
  </r>
  <r>
    <n v="8721"/>
    <d v="2023-12-02T00:00:00"/>
    <d v="2023-12-03T00:00:00"/>
    <s v="COSTCO GAS #0743"/>
    <x v="5"/>
    <s v="Sale"/>
    <n v="-35.24"/>
    <m/>
    <x v="0"/>
  </r>
  <r>
    <n v="8721"/>
    <d v="2023-11-30T00:00:00"/>
    <d v="2023-11-30T00:00:00"/>
    <s v="COMCAST CABLE COMM"/>
    <x v="2"/>
    <s v="Sale"/>
    <n v="-65"/>
    <m/>
    <x v="0"/>
  </r>
  <r>
    <n v="3466"/>
    <d v="2023-11-26T00:00:00"/>
    <d v="2023-11-29T00:00:00"/>
    <s v="LEE WESLEY PANDA EXPRE"/>
    <x v="0"/>
    <s v="Sale"/>
    <n v="-13.3"/>
    <m/>
    <x v="0"/>
  </r>
  <r>
    <n v="8721"/>
    <d v="2023-11-28T00:00:00"/>
    <d v="2023-11-28T00:00:00"/>
    <s v="LYFT   *RIDE MON 3AM"/>
    <x v="9"/>
    <s v="Sale"/>
    <n v="-44.78"/>
    <m/>
    <x v="0"/>
  </r>
  <r>
    <n v="8721"/>
    <d v="2023-11-27T00:00:00"/>
    <d v="2023-11-28T00:00:00"/>
    <s v="7-ELEVEN 27590"/>
    <x v="5"/>
    <s v="Sale"/>
    <n v="-9.1300000000000008"/>
    <m/>
    <x v="0"/>
  </r>
  <r>
    <n v="8721"/>
    <d v="2023-11-26T00:00:00"/>
    <d v="2023-11-28T00:00:00"/>
    <s v="SPACEPORT- TICKETING"/>
    <x v="9"/>
    <s v="Sale"/>
    <n v="-10"/>
    <m/>
    <x v="0"/>
  </r>
  <r>
    <n v="3466"/>
    <d v="2023-11-26T00:00:00"/>
    <d v="2023-11-28T00:00:00"/>
    <s v="TACO BELL 039587"/>
    <x v="0"/>
    <s v="Sale"/>
    <n v="-16.170000000000002"/>
    <m/>
    <x v="0"/>
  </r>
  <r>
    <n v="3466"/>
    <d v="2023-11-26T00:00:00"/>
    <d v="2023-11-28T00:00:00"/>
    <s v="MOE'S SW GRILL MCO"/>
    <x v="0"/>
    <s v="Sale"/>
    <n v="-14.26"/>
    <m/>
    <x v="0"/>
  </r>
  <r>
    <n v="3466"/>
    <d v="2023-11-26T00:00:00"/>
    <d v="2023-11-28T00:00:00"/>
    <s v="KENNEDY SPACE CENTER"/>
    <x v="10"/>
    <s v="Sale"/>
    <n v="-13.9"/>
    <m/>
    <x v="0"/>
  </r>
  <r>
    <n v="8721"/>
    <d v="2023-11-27T00:00:00"/>
    <d v="2023-11-27T00:00:00"/>
    <s v="Offer:Circle K (Pay at"/>
    <x v="4"/>
    <s v="Adjustment"/>
    <n v="1.44"/>
    <m/>
    <x v="2"/>
  </r>
  <r>
    <n v="8721"/>
    <d v="2023-11-26T00:00:00"/>
    <d v="2023-11-27T00:00:00"/>
    <s v="WAWA 5391"/>
    <x v="5"/>
    <s v="Sale"/>
    <n v="-33.950000000000003"/>
    <m/>
    <x v="0"/>
  </r>
  <r>
    <n v="8721"/>
    <d v="2023-11-26T00:00:00"/>
    <d v="2023-11-27T00:00:00"/>
    <s v="WAWA 5391"/>
    <x v="5"/>
    <s v="Sale"/>
    <n v="-6.49"/>
    <m/>
    <x v="0"/>
  </r>
  <r>
    <n v="3466"/>
    <d v="2023-11-26T00:00:00"/>
    <d v="2023-11-27T00:00:00"/>
    <s v="DUNKIN #352476"/>
    <x v="0"/>
    <s v="Sale"/>
    <n v="-4.57"/>
    <m/>
    <x v="0"/>
  </r>
  <r>
    <n v="3466"/>
    <d v="2023-11-26T00:00:00"/>
    <d v="2023-11-27T00:00:00"/>
    <s v="MCDONALD'S F27503"/>
    <x v="0"/>
    <s v="Sale"/>
    <n v="-6.7"/>
    <m/>
    <x v="0"/>
  </r>
  <r>
    <n v="3466"/>
    <d v="2023-11-26T00:00:00"/>
    <d v="2023-11-27T00:00:00"/>
    <s v="NATIONAL CAR RENTAL"/>
    <x v="9"/>
    <s v="Sale"/>
    <n v="-145.91999999999999"/>
    <m/>
    <x v="0"/>
  </r>
  <r>
    <n v="3466"/>
    <d v="2023-11-25T00:00:00"/>
    <d v="2023-11-27T00:00:00"/>
    <s v="ZAXBY'S #72301"/>
    <x v="0"/>
    <s v="Sale"/>
    <n v="-20.2"/>
    <m/>
    <x v="0"/>
  </r>
  <r>
    <n v="8721"/>
    <d v="2023-11-24T00:00:00"/>
    <d v="2023-11-26T00:00:00"/>
    <s v="TST* LA SANDWICHERIE - SO"/>
    <x v="0"/>
    <s v="Sale"/>
    <n v="-11.17"/>
    <m/>
    <x v="0"/>
  </r>
  <r>
    <n v="8721"/>
    <d v="2023-11-24T00:00:00"/>
    <d v="2023-11-26T00:00:00"/>
    <s v="CHEVRON 0047608"/>
    <x v="5"/>
    <s v="Sale"/>
    <n v="-19.809999999999999"/>
    <m/>
    <x v="0"/>
  </r>
  <r>
    <n v="8721"/>
    <d v="2023-11-22T00:00:00"/>
    <d v="2023-11-26T00:00:00"/>
    <s v="FAIRFIELD INN &amp;amp; SUITES"/>
    <x v="9"/>
    <s v="Sale"/>
    <n v="-28.07"/>
    <m/>
    <x v="0"/>
  </r>
  <r>
    <n v="8721"/>
    <d v="2023-11-25T00:00:00"/>
    <d v="2023-11-26T00:00:00"/>
    <s v="PMC - PAID PARKING"/>
    <x v="9"/>
    <s v="Sale"/>
    <n v="-55.38"/>
    <m/>
    <x v="0"/>
  </r>
  <r>
    <n v="8721"/>
    <d v="2023-11-24T00:00:00"/>
    <d v="2023-11-26T00:00:00"/>
    <s v="SHELL OIL57543704019"/>
    <x v="5"/>
    <s v="Sale"/>
    <n v="-5.66"/>
    <m/>
    <x v="0"/>
  </r>
  <r>
    <n v="8721"/>
    <d v="2023-11-24T00:00:00"/>
    <d v="2023-11-26T00:00:00"/>
    <s v="TACO BELL 039587"/>
    <x v="0"/>
    <s v="Sale"/>
    <n v="-12.01"/>
    <m/>
    <x v="0"/>
  </r>
  <r>
    <n v="8721"/>
    <d v="2023-11-24T00:00:00"/>
    <d v="2023-11-26T00:00:00"/>
    <s v="TST* HAVANA 1957  OCEAN D"/>
    <x v="0"/>
    <s v="Sale"/>
    <n v="-70.95"/>
    <m/>
    <x v="0"/>
  </r>
  <r>
    <n v="8721"/>
    <d v="2023-11-24T00:00:00"/>
    <d v="2023-11-26T00:00:00"/>
    <s v="PIZZA RUSTICA - MIAMI BEA"/>
    <x v="0"/>
    <s v="Sale"/>
    <n v="-30.29"/>
    <m/>
    <x v="0"/>
  </r>
  <r>
    <n v="8721"/>
    <d v="2023-11-25T00:00:00"/>
    <d v="2023-11-26T00:00:00"/>
    <s v="WWW COSTCO COM"/>
    <x v="3"/>
    <s v="Sale"/>
    <n v="-554.89"/>
    <s v="LAPTOP"/>
    <x v="0"/>
  </r>
  <r>
    <n v="8721"/>
    <d v="2023-11-24T00:00:00"/>
    <d v="2023-11-26T00:00:00"/>
    <s v="TACO BELL 039587"/>
    <x v="0"/>
    <s v="Sale"/>
    <n v="-10.74"/>
    <m/>
    <x v="0"/>
  </r>
  <r>
    <n v="8721"/>
    <d v="2023-11-24T00:00:00"/>
    <d v="2023-11-26T00:00:00"/>
    <s v="MB-PARKING PARKMOBILE"/>
    <x v="9"/>
    <s v="Sale"/>
    <n v="-16.350000000000001"/>
    <m/>
    <x v="0"/>
  </r>
  <r>
    <n v="3466"/>
    <d v="2023-11-23T00:00:00"/>
    <d v="2023-11-26T00:00:00"/>
    <s v="MOXY MIAMI SOUTH BEACH"/>
    <x v="9"/>
    <s v="Sale"/>
    <n v="-229.58"/>
    <m/>
    <x v="0"/>
  </r>
  <r>
    <n v="3466"/>
    <d v="2023-11-23T00:00:00"/>
    <d v="2023-11-26T00:00:00"/>
    <s v="Mattheessen's Candy Kitch"/>
    <x v="0"/>
    <s v="Sale"/>
    <n v="-6.71"/>
    <m/>
    <x v="0"/>
  </r>
  <r>
    <n v="8721"/>
    <d v="2023-11-23T00:00:00"/>
    <d v="2023-11-24T00:00:00"/>
    <s v="OLD TOWN MEXICAN CAFE"/>
    <x v="0"/>
    <s v="Sale"/>
    <n v="-75"/>
    <m/>
    <x v="0"/>
  </r>
  <r>
    <n v="8721"/>
    <d v="2023-11-22T00:00:00"/>
    <d v="2023-11-24T00:00:00"/>
    <s v="FAIRFIELD INN &amp;amp; SUITES"/>
    <x v="9"/>
    <s v="Sale"/>
    <n v="-194.63"/>
    <m/>
    <x v="0"/>
  </r>
  <r>
    <n v="8721"/>
    <d v="2023-11-23T00:00:00"/>
    <d v="2023-11-24T00:00:00"/>
    <s v="MB-PARKING PARKMOBILE"/>
    <x v="9"/>
    <s v="Sale"/>
    <n v="-2.35"/>
    <m/>
    <x v="0"/>
  </r>
  <r>
    <n v="8721"/>
    <d v="2023-11-23T00:00:00"/>
    <d v="2023-11-24T00:00:00"/>
    <s v="MB-PARKING PARKMOBILE"/>
    <x v="9"/>
    <s v="Sale"/>
    <n v="-4.3499999999999996"/>
    <m/>
    <x v="0"/>
  </r>
  <r>
    <n v="8721"/>
    <d v="2023-11-22T00:00:00"/>
    <d v="2023-11-24T00:00:00"/>
    <s v="STARBUCKS STORE 13939"/>
    <x v="0"/>
    <s v="Sale"/>
    <n v="-2.84"/>
    <m/>
    <x v="0"/>
  </r>
  <r>
    <n v="3466"/>
    <d v="2023-11-24T00:00:00"/>
    <d v="2023-11-24T00:00:00"/>
    <s v="SOUTHERNMOST BEACH RESOR"/>
    <x v="0"/>
    <s v="Sale"/>
    <n v="-21.35"/>
    <m/>
    <x v="0"/>
  </r>
  <r>
    <n v="3466"/>
    <d v="2023-11-23T00:00:00"/>
    <d v="2023-11-24T00:00:00"/>
    <s v="FLAMINGO CROSSING"/>
    <x v="0"/>
    <s v="Sale"/>
    <n v="-7.85"/>
    <m/>
    <x v="0"/>
  </r>
  <r>
    <n v="8721"/>
    <d v="2023-11-22T00:00:00"/>
    <d v="2023-11-23T00:00:00"/>
    <s v="TST* MANGO'S TROPICAL CAF"/>
    <x v="0"/>
    <s v="Sale"/>
    <n v="-34.25"/>
    <m/>
    <x v="0"/>
  </r>
  <r>
    <n v="8721"/>
    <d v="2023-11-21T00:00:00"/>
    <d v="2023-11-23T00:00:00"/>
    <s v="MARTA TVM     00000018"/>
    <x v="9"/>
    <s v="Sale"/>
    <n v="-7"/>
    <m/>
    <x v="0"/>
  </r>
  <r>
    <n v="8721"/>
    <d v="2023-11-22T00:00:00"/>
    <d v="2023-11-23T00:00:00"/>
    <s v="TST* MANGO'S TROPICAL CAF"/>
    <x v="0"/>
    <s v="Sale"/>
    <n v="-48.59"/>
    <m/>
    <x v="0"/>
  </r>
  <r>
    <n v="8721"/>
    <d v="2023-11-22T00:00:00"/>
    <d v="2023-11-23T00:00:00"/>
    <s v="UBER   TRIP"/>
    <x v="9"/>
    <s v="Sale"/>
    <n v="-29.86"/>
    <m/>
    <x v="0"/>
  </r>
  <r>
    <n v="8721"/>
    <d v="2023-11-22T00:00:00"/>
    <d v="2023-11-23T00:00:00"/>
    <s v="CIRCLE K # 09009"/>
    <x v="5"/>
    <s v="Sale"/>
    <n v="-14.39"/>
    <m/>
    <x v="0"/>
  </r>
  <r>
    <n v="8721"/>
    <d v="2023-11-22T00:00:00"/>
    <d v="2023-11-23T00:00:00"/>
    <s v="PENGUIN HOTEL MANAGEMENT"/>
    <x v="9"/>
    <s v="Sale"/>
    <n v="-33.06"/>
    <m/>
    <x v="0"/>
  </r>
  <r>
    <n v="3466"/>
    <d v="2023-11-22T00:00:00"/>
    <d v="2023-11-23T00:00:00"/>
    <s v="WALGREENS #11481"/>
    <x v="11"/>
    <s v="Sale"/>
    <n v="-25.01"/>
    <m/>
    <x v="0"/>
  </r>
  <r>
    <n v="3466"/>
    <d v="2023-11-22T00:00:00"/>
    <d v="2023-11-23T00:00:00"/>
    <s v="ATL PANDA EXPRESS"/>
    <x v="0"/>
    <s v="Sale"/>
    <n v="-22.66"/>
    <m/>
    <x v="0"/>
  </r>
  <r>
    <n v="8721"/>
    <d v="2023-11-21T00:00:00"/>
    <d v="2023-11-22T00:00:00"/>
    <s v="BURLINGTON STORES 1171"/>
    <x v="1"/>
    <s v="Sale"/>
    <n v="-57.09"/>
    <m/>
    <x v="0"/>
  </r>
  <r>
    <n v="8721"/>
    <d v="2023-11-20T00:00:00"/>
    <d v="2023-11-21T00:00:00"/>
    <s v="WM SUPERCENTER #2941"/>
    <x v="0"/>
    <s v="Sale"/>
    <n v="-14.63"/>
    <m/>
    <x v="0"/>
  </r>
  <r>
    <n v="8721"/>
    <d v="2023-11-19T00:00:00"/>
    <d v="2023-11-20T00:00:00"/>
    <s v="WAL-MART #2941"/>
    <x v="0"/>
    <s v="Return"/>
    <n v="3.09"/>
    <m/>
    <x v="2"/>
  </r>
  <r>
    <n v="8721"/>
    <d v="2023-11-19T00:00:00"/>
    <d v="2023-11-19T00:00:00"/>
    <s v="BKGHOTEL AT BOOKING.C"/>
    <x v="9"/>
    <s v="Sale"/>
    <n v="-136.69999999999999"/>
    <m/>
    <x v="0"/>
  </r>
  <r>
    <n v="8721"/>
    <d v="2023-11-18T00:00:00"/>
    <d v="2023-11-19T00:00:00"/>
    <s v="XFINITY MOBILE"/>
    <x v="2"/>
    <s v="Sale"/>
    <n v="-36.840000000000003"/>
    <m/>
    <x v="0"/>
  </r>
  <r>
    <n v="3466"/>
    <d v="2023-11-17T00:00:00"/>
    <d v="2023-11-19T00:00:00"/>
    <s v="FIREHOUSE SUBS 0428 QSR"/>
    <x v="0"/>
    <s v="Sale"/>
    <n v="-21.86"/>
    <m/>
    <x v="0"/>
  </r>
  <r>
    <n v="8721"/>
    <d v="2023-11-14T00:00:00"/>
    <d v="2023-11-15T00:00:00"/>
    <s v="COSTCO GAS #0743"/>
    <x v="5"/>
    <s v="Sale"/>
    <n v="-36.18"/>
    <m/>
    <x v="0"/>
  </r>
  <r>
    <n v="8721"/>
    <d v="2023-11-08T00:00:00"/>
    <d v="2023-11-09T00:00:00"/>
    <s v="FRONTIER AI K6K3XB"/>
    <x v="9"/>
    <s v="Sale"/>
    <n v="-99.92"/>
    <m/>
    <x v="0"/>
  </r>
  <r>
    <n v="8721"/>
    <d v="2023-11-08T00:00:00"/>
    <d v="2023-11-09T00:00:00"/>
    <s v="FRONTIER AI MFYF4Q"/>
    <x v="9"/>
    <s v="Sale"/>
    <n v="-327.92"/>
    <m/>
    <x v="0"/>
  </r>
  <r>
    <n v="8721"/>
    <d v="2023-11-01T00:00:00"/>
    <d v="2023-11-02T00:00:00"/>
    <s v="AMZN Mktp US*TR67T7ZG3"/>
    <x v="1"/>
    <s v="Sale"/>
    <n v="-155.12"/>
    <m/>
    <x v="0"/>
  </r>
  <r>
    <n v="8721"/>
    <d v="2023-10-30T00:00:00"/>
    <d v="2023-10-31T00:00:00"/>
    <s v="WM SUPERCENTER #2941"/>
    <x v="0"/>
    <s v="Sale"/>
    <n v="-16.829999999999998"/>
    <m/>
    <x v="0"/>
  </r>
  <r>
    <n v="8721"/>
    <d v="2023-10-30T00:00:00"/>
    <d v="2023-10-30T00:00:00"/>
    <s v="COMCAST CABLE COMM"/>
    <x v="2"/>
    <s v="Sale"/>
    <n v="-65"/>
    <m/>
    <x v="0"/>
  </r>
  <r>
    <n v="8721"/>
    <d v="2023-10-29T00:00:00"/>
    <d v="2023-10-30T00:00:00"/>
    <s v="COSTCO GAS #0743"/>
    <x v="5"/>
    <s v="Sale"/>
    <n v="-29.92"/>
    <m/>
    <x v="0"/>
  </r>
  <r>
    <n v="8721"/>
    <d v="2023-10-29T00:00:00"/>
    <d v="2023-10-30T00:00:00"/>
    <s v="IMT ALPHARETTA"/>
    <x v="12"/>
    <s v="Sale"/>
    <n v="-1927.24"/>
    <m/>
    <x v="0"/>
  </r>
  <r>
    <n v="8721"/>
    <d v="2023-10-28T00:00:00"/>
    <d v="2023-10-29T00:00:00"/>
    <s v="WWW COSTCO COM"/>
    <x v="1"/>
    <s v="Return"/>
    <n v="2478.2399999999998"/>
    <m/>
    <x v="2"/>
  </r>
  <r>
    <n v="3466"/>
    <d v="2023-10-27T00:00:00"/>
    <d v="2023-10-29T00:00:00"/>
    <s v="KROGER CO 390"/>
    <x v="0"/>
    <s v="Sale"/>
    <n v="-4.04"/>
    <m/>
    <x v="0"/>
  </r>
  <r>
    <n v="8721"/>
    <d v="2023-10-26T00:00:00"/>
    <d v="2023-10-26T00:00:00"/>
    <s v="Payment Thank You - Web"/>
    <x v="6"/>
    <s v="Payment"/>
    <n v="3484.86"/>
    <m/>
    <x v="2"/>
  </r>
  <r>
    <n v="8721"/>
    <d v="2023-10-23T00:00:00"/>
    <d v="2023-10-24T00:00:00"/>
    <s v="AMZN Mktp US*5E6AC1RZ3"/>
    <x v="1"/>
    <s v="Sale"/>
    <n v="-25.32"/>
    <m/>
    <x v="0"/>
  </r>
  <r>
    <n v="8721"/>
    <d v="2023-10-21T00:00:00"/>
    <d v="2023-10-23T00:00:00"/>
    <s v="CHICK-FIL-A #01170"/>
    <x v="0"/>
    <s v="Sale"/>
    <n v="-25"/>
    <m/>
    <x v="0"/>
  </r>
  <r>
    <n v="8721"/>
    <d v="2023-10-21T00:00:00"/>
    <d v="2023-10-23T00:00:00"/>
    <s v="TARGET        00024315"/>
    <x v="0"/>
    <s v="Sale"/>
    <n v="-25"/>
    <m/>
    <x v="0"/>
  </r>
  <r>
    <n v="8721"/>
    <d v="2023-10-20T00:00:00"/>
    <d v="2023-10-22T00:00:00"/>
    <s v="DOMINO'S 4163"/>
    <x v="0"/>
    <s v="Sale"/>
    <n v="-12.92"/>
    <m/>
    <x v="0"/>
  </r>
  <r>
    <n v="8721"/>
    <d v="2023-10-20T00:00:00"/>
    <d v="2023-10-22T00:00:00"/>
    <s v="DOMINO'S 4163"/>
    <x v="0"/>
    <s v="Sale"/>
    <n v="-12.92"/>
    <m/>
    <x v="0"/>
  </r>
  <r>
    <n v="8721"/>
    <d v="2023-10-19T00:00:00"/>
    <d v="2023-10-20T00:00:00"/>
    <s v="KROGER 495"/>
    <x v="0"/>
    <s v="Sale"/>
    <n v="-27.79"/>
    <m/>
    <x v="0"/>
  </r>
  <r>
    <n v="8721"/>
    <d v="2023-10-19T00:00:00"/>
    <d v="2023-10-19T00:00:00"/>
    <s v="XFINITY MOBILE"/>
    <x v="2"/>
    <s v="Sale"/>
    <n v="-66.61"/>
    <m/>
    <x v="0"/>
  </r>
  <r>
    <n v="8721"/>
    <d v="2023-10-15T00:00:00"/>
    <d v="2023-10-17T00:00:00"/>
    <s v="WM SUPERCENTER #2941"/>
    <x v="0"/>
    <s v="Return"/>
    <n v="11.83"/>
    <m/>
    <x v="2"/>
  </r>
  <r>
    <n v="8721"/>
    <d v="2023-10-16T00:00:00"/>
    <d v="2023-10-17T00:00:00"/>
    <s v="WWW COSTCO COM"/>
    <x v="1"/>
    <s v="Sale"/>
    <n v="-2478.2399999999998"/>
    <m/>
    <x v="2"/>
  </r>
  <r>
    <n v="8721"/>
    <d v="2023-10-15T00:00:00"/>
    <d v="2023-10-16T00:00:00"/>
    <s v="COSTCO GAS #0743"/>
    <x v="5"/>
    <s v="Sale"/>
    <n v="-35.369999999999997"/>
    <m/>
    <x v="0"/>
  </r>
  <r>
    <n v="8721"/>
    <d v="2023-10-15T00:00:00"/>
    <d v="2023-10-16T00:00:00"/>
    <s v="INDIAN PLAZA"/>
    <x v="0"/>
    <s v="Sale"/>
    <n v="-9.75"/>
    <m/>
    <x v="0"/>
  </r>
  <r>
    <n v="8721"/>
    <d v="2023-10-15T00:00:00"/>
    <d v="2023-10-16T00:00:00"/>
    <s v="COSTCO WHSE #0743"/>
    <x v="1"/>
    <s v="Sale"/>
    <n v="-80.92"/>
    <m/>
    <x v="0"/>
  </r>
  <r>
    <n v="8721"/>
    <d v="2023-10-15T00:00:00"/>
    <d v="2023-10-16T00:00:00"/>
    <s v="Amazon Prime"/>
    <x v="2"/>
    <s v="Return"/>
    <n v="14.99"/>
    <m/>
    <x v="2"/>
  </r>
  <r>
    <n v="8721"/>
    <d v="2023-10-14T00:00:00"/>
    <d v="2023-10-15T00:00:00"/>
    <s v="SUVIDHA INTL MARKET APR"/>
    <x v="0"/>
    <s v="Sale"/>
    <n v="-60.22"/>
    <m/>
    <x v="0"/>
  </r>
  <r>
    <n v="8721"/>
    <d v="2023-10-13T00:00:00"/>
    <d v="2023-10-15T00:00:00"/>
    <s v="HERTZ #0157512"/>
    <x v="9"/>
    <s v="Sale"/>
    <n v="-205.96"/>
    <m/>
    <x v="0"/>
  </r>
  <r>
    <n v="8721"/>
    <d v="2023-10-14T00:00:00"/>
    <d v="2023-10-15T00:00:00"/>
    <s v="KROGER 495"/>
    <x v="0"/>
    <s v="Sale"/>
    <n v="-6.2"/>
    <m/>
    <x v="0"/>
  </r>
  <r>
    <n v="8721"/>
    <d v="2023-10-11T00:00:00"/>
    <d v="2023-10-11T00:00:00"/>
    <s v="Amazon Prime*TE9J74TG1"/>
    <x v="2"/>
    <s v="Sale"/>
    <n v="-14.99"/>
    <m/>
    <x v="2"/>
  </r>
  <r>
    <n v="8721"/>
    <d v="2023-10-08T00:00:00"/>
    <d v="2023-10-09T00:00:00"/>
    <s v="SUVIDHA INTL MARKET APR"/>
    <x v="0"/>
    <s v="Sale"/>
    <n v="-59.64"/>
    <m/>
    <x v="0"/>
  </r>
  <r>
    <n v="8721"/>
    <d v="2023-10-08T00:00:00"/>
    <d v="2023-10-09T00:00:00"/>
    <s v="COSTCO WHSE #0743"/>
    <x v="1"/>
    <s v="Sale"/>
    <n v="-149.91"/>
    <m/>
    <x v="0"/>
  </r>
  <r>
    <n v="8721"/>
    <d v="2023-10-07T00:00:00"/>
    <d v="2023-10-08T00:00:00"/>
    <s v="KROGER CO 390"/>
    <x v="0"/>
    <s v="Sale"/>
    <n v="-20.21"/>
    <m/>
    <x v="0"/>
  </r>
  <r>
    <n v="8721"/>
    <d v="2023-10-08T00:00:00"/>
    <d v="2023-10-08T00:00:00"/>
    <s v="AMZN Mktp US*TE48J1060"/>
    <x v="1"/>
    <s v="Sale"/>
    <n v="-9.69"/>
    <m/>
    <x v="0"/>
  </r>
  <r>
    <n v="8721"/>
    <d v="2023-10-05T00:00:00"/>
    <d v="2023-10-06T00:00:00"/>
    <s v="MAZZYS SPORTS TAVERN -"/>
    <x v="0"/>
    <s v="Sale"/>
    <n v="-30"/>
    <m/>
    <x v="0"/>
  </r>
  <r>
    <n v="8721"/>
    <d v="2023-10-03T00:00:00"/>
    <d v="2023-10-04T00:00:00"/>
    <s v="DOLLAR TREE"/>
    <x v="1"/>
    <s v="Sale"/>
    <n v="-1.35"/>
    <m/>
    <x v="0"/>
  </r>
  <r>
    <n v="8721"/>
    <d v="2023-10-01T00:00:00"/>
    <d v="2023-10-02T00:00:00"/>
    <s v="COSTCO WHSE #0743"/>
    <x v="1"/>
    <s v="Sale"/>
    <n v="-14.2"/>
    <m/>
    <x v="0"/>
  </r>
  <r>
    <n v="8721"/>
    <d v="2023-09-30T00:00:00"/>
    <d v="2023-10-01T00:00:00"/>
    <s v="COSTCO GAS #0743"/>
    <x v="5"/>
    <s v="Sale"/>
    <n v="-41.8"/>
    <m/>
    <x v="0"/>
  </r>
  <r>
    <n v="8721"/>
    <d v="2023-09-30T00:00:00"/>
    <d v="2023-10-01T00:00:00"/>
    <s v="COMCAST CABLE COMM"/>
    <x v="2"/>
    <s v="Sale"/>
    <n v="-60"/>
    <m/>
    <x v="0"/>
  </r>
  <r>
    <n v="8721"/>
    <d v="2023-09-29T00:00:00"/>
    <d v="2023-10-01T00:00:00"/>
    <s v="DOMINO'S 4163"/>
    <x v="0"/>
    <s v="Sale"/>
    <n v="-12.92"/>
    <m/>
    <x v="0"/>
  </r>
  <r>
    <n v="8721"/>
    <d v="2023-09-29T00:00:00"/>
    <d v="2023-10-01T00:00:00"/>
    <s v="DOMINO'S 4163"/>
    <x v="0"/>
    <s v="Sale"/>
    <n v="-12.92"/>
    <m/>
    <x v="0"/>
  </r>
  <r>
    <n v="8721"/>
    <d v="2023-09-27T00:00:00"/>
    <d v="2023-09-28T00:00:00"/>
    <s v="WAL-MART #2941"/>
    <x v="0"/>
    <s v="Sale"/>
    <n v="-11.83"/>
    <m/>
    <x v="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4">
  <r>
    <n v="5312"/>
    <d v="2023-02-11T00:00:00"/>
    <m/>
    <s v="WAL-MART #2941"/>
    <x v="0"/>
    <x v="0"/>
    <n v="-35.799999999999997"/>
    <s v="Snacks /Office dress"/>
    <x v="0"/>
    <s v="TC# 8595-5576-1733-9476-1540"/>
  </r>
  <r>
    <n v="3874"/>
    <d v="2023-04-20T00:00:00"/>
    <m/>
    <s v="Trip on 5/23/2023"/>
    <x v="1"/>
    <x v="0"/>
    <n v="-2124.98"/>
    <m/>
    <x v="0"/>
    <s v="UA Confirmation number:I2ZSKH"/>
  </r>
  <r>
    <m/>
    <d v="2023-06-05T00:00:00"/>
    <m/>
    <s v="Prayagraj ? New DelhiWed, 28 Jun 2023"/>
    <x v="1"/>
    <x v="0"/>
    <n v="-79.41333333"/>
    <m/>
    <x v="0"/>
    <s v="Cleartrip Trip ID: 230605367638"/>
  </r>
  <r>
    <m/>
    <d v="2024-05-25T00:00:00"/>
    <m/>
    <s v="Del 2 VNS PNR/Booking Ref.: BSVB8N"/>
    <x v="1"/>
    <x v="0"/>
    <n v="-139.41025640000001"/>
    <m/>
    <x v="0"/>
    <s v="Indigo"/>
  </r>
  <r>
    <n v="6164"/>
    <m/>
    <d v="2023-08-15T00:00:00"/>
    <s v="GPC DES:GPC EFT ID:XXXXX87434RSW INDN:Rajesh Yadav CO ID:XXXXX57110 PPD"/>
    <x v="2"/>
    <x v="1"/>
    <n v="-131"/>
    <m/>
    <x v="0"/>
    <m/>
  </r>
  <r>
    <m/>
    <m/>
    <d v="2023-07-17T00:00:00"/>
    <s v="GPC DES:GPC EFT ID:XXXXX87434RSW INDN:Rajesh Yadav CO ID:XXXXX57110 PPD"/>
    <x v="2"/>
    <x v="1"/>
    <n v="-77.430000000000007"/>
    <m/>
    <x v="0"/>
    <m/>
  </r>
  <r>
    <m/>
    <m/>
    <d v="2023-06-15T00:00:00"/>
    <s v="GPC DES:GPC EFT ID:XXXXX87434RSW INDN:Rajesh Yadav CO ID:XXXXX57110 PPD"/>
    <x v="2"/>
    <x v="1"/>
    <n v="-92.19"/>
    <m/>
    <x v="0"/>
    <m/>
  </r>
  <r>
    <m/>
    <m/>
    <d v="2023-05-16T00:00:00"/>
    <s v="GPC DES:GPC EFT ID:XXXXX87434RSW INDN:Rajesh Yadav CO ID:XXXXX57110 PPD"/>
    <x v="2"/>
    <x v="1"/>
    <n v="-92.19"/>
    <m/>
    <x v="0"/>
    <m/>
  </r>
  <r>
    <m/>
    <m/>
    <d v="2023-04-17T00:00:00"/>
    <s v="GPC DES:GPC EFT ID:XXXXX87434RSW INDN:Rajesh Yadav CO ID:XXXXX57110 PPD"/>
    <x v="2"/>
    <x v="1"/>
    <n v="-94.32"/>
    <m/>
    <x v="0"/>
    <m/>
  </r>
  <r>
    <m/>
    <m/>
    <d v="2023-03-16T00:00:00"/>
    <s v="GPC DES:GPC EFT ID:XXXXX87434RSW INDN:Rajesh Yadav CO ID:XXXXX57110 PPD"/>
    <x v="2"/>
    <x v="1"/>
    <n v="-120.36"/>
    <m/>
    <x v="0"/>
    <m/>
  </r>
  <r>
    <m/>
    <m/>
    <d v="2023-02-15T00:00:00"/>
    <s v="GPC DES:GPC EFT ID:XXXXX87434RSW INDN:Rajesh Yadav CO ID:XXXXX57110 PPD"/>
    <x v="2"/>
    <x v="1"/>
    <n v="-162.65"/>
    <m/>
    <x v="0"/>
    <m/>
  </r>
  <r>
    <m/>
    <m/>
    <d v="2023-01-18T00:00:00"/>
    <s v="GPC DES:GPC EFT ID:XXXXX87434RSW INDN:Rajesh Yadav CO ID:XXXXX57110 PPD"/>
    <x v="2"/>
    <x v="1"/>
    <n v="-100.21"/>
    <m/>
    <x v="0"/>
    <m/>
  </r>
  <r>
    <m/>
    <m/>
    <d v="2023-08-11T00:00:00"/>
    <s v="GEICO DES:PREM COLL ID: XXXXX43911 INDN:RAJESH YADAV CO ID:XXXXX75853 PPD"/>
    <x v="3"/>
    <x v="1"/>
    <n v="-146.61000000000001"/>
    <m/>
    <x v="0"/>
    <m/>
  </r>
  <r>
    <m/>
    <m/>
    <d v="2023-07-11T00:00:00"/>
    <s v="GEICO DES:PREM COLL ID: XXXXX73421 INDN:RAJESH YADAV CO ID:XXXXX75853 PPD"/>
    <x v="3"/>
    <x v="1"/>
    <n v="-146.59"/>
    <m/>
    <x v="0"/>
    <m/>
  </r>
  <r>
    <m/>
    <m/>
    <d v="2023-06-12T00:00:00"/>
    <s v="GEICO DES:PREM COLL ID: XXXXX50289 INDN:RAJESH YADAV CO ID:XXXXX75853 PPD"/>
    <x v="3"/>
    <x v="1"/>
    <n v="-146.59"/>
    <m/>
    <x v="0"/>
    <m/>
  </r>
  <r>
    <m/>
    <m/>
    <d v="2023-05-11T00:00:00"/>
    <s v="GEICO DES:PREM COLL ID: XXXXX40182 INDN:RAJESH YADAV CO ID:XXXXX75853 PPD"/>
    <x v="3"/>
    <x v="1"/>
    <n v="-146.59"/>
    <m/>
    <x v="0"/>
    <m/>
  </r>
  <r>
    <m/>
    <m/>
    <d v="2023-04-11T00:00:00"/>
    <s v="GEICO DES:PREM COLL ID: XXXXX44604 INDN:RAJESH YADAV CO ID:XXXXX75853 PPD"/>
    <x v="3"/>
    <x v="1"/>
    <n v="-146.59"/>
    <m/>
    <x v="0"/>
    <m/>
  </r>
  <r>
    <m/>
    <m/>
    <d v="2023-03-13T00:00:00"/>
    <s v="GEICO DES:PREM COLL ID: XXXXX58141 INDN:RAJESH YADAV CO ID:XXXXX75853 PPD"/>
    <x v="3"/>
    <x v="1"/>
    <n v="-146.53"/>
    <m/>
    <x v="0"/>
    <m/>
  </r>
  <r>
    <m/>
    <m/>
    <d v="2023-02-13T00:00:00"/>
    <s v="GEICO DES:PREM COLL ID: XXXXX54271 INDN:RAJESH YADAV CO ID:XXXXX75853 PPD"/>
    <x v="3"/>
    <x v="1"/>
    <n v="-122.16"/>
    <m/>
    <x v="0"/>
    <m/>
  </r>
  <r>
    <m/>
    <m/>
    <d v="2023-01-11T00:00:00"/>
    <s v="GEICO DES:PREM COLL ID: XXXXX07722 INDN:RAJESH YADAV CO ID:XXXXX75853 PPD"/>
    <x v="3"/>
    <x v="1"/>
    <n v="-122.14"/>
    <m/>
    <x v="0"/>
    <m/>
  </r>
  <r>
    <m/>
    <m/>
    <d v="2023-01-02T00:00:00"/>
    <s v="ANTHEM BLUE INDIVIDUAL 844-507-8474 IN"/>
    <x v="4"/>
    <x v="1"/>
    <n v="-66.8"/>
    <m/>
    <x v="0"/>
    <m/>
  </r>
  <r>
    <m/>
    <m/>
    <d v="2023-02-02T00:00:00"/>
    <s v="ANTHEM BLUE INDIVIDUAL 844-507-8474 IN"/>
    <x v="4"/>
    <x v="1"/>
    <n v="-66.8"/>
    <m/>
    <x v="0"/>
    <m/>
  </r>
  <r>
    <m/>
    <m/>
    <d v="2023-03-02T00:00:00"/>
    <s v="ANTHEM BLUE INDIVIDUAL 844-507-8474 IN"/>
    <x v="4"/>
    <x v="1"/>
    <n v="-66.8"/>
    <m/>
    <x v="0"/>
    <m/>
  </r>
  <r>
    <m/>
    <m/>
    <d v="2023-04-02T00:00:00"/>
    <s v="ANTHEM BLUE INDIVIDUAL 844-507-8474 IN"/>
    <x v="4"/>
    <x v="1"/>
    <n v="-66.8"/>
    <m/>
    <x v="0"/>
    <m/>
  </r>
  <r>
    <m/>
    <m/>
    <d v="2023-05-02T00:00:00"/>
    <s v="ANTHEM BLUE INDIVIDUAL 844-507-8474 IN"/>
    <x v="4"/>
    <x v="1"/>
    <n v="-66.8"/>
    <m/>
    <x v="0"/>
    <m/>
  </r>
  <r>
    <m/>
    <m/>
    <d v="2023-06-02T00:00:00"/>
    <s v="ANTHEM BLUE INDIVIDUAL 844-507-8474 IN"/>
    <x v="4"/>
    <x v="1"/>
    <n v="-66.8"/>
    <m/>
    <x v="0"/>
    <m/>
  </r>
  <r>
    <m/>
    <m/>
    <d v="2023-07-02T00:00:00"/>
    <s v="ANTHEM BLUE INDIVIDUAL 844-507-8474 IN"/>
    <x v="4"/>
    <x v="1"/>
    <n v="-66.8"/>
    <m/>
    <x v="0"/>
    <m/>
  </r>
  <r>
    <m/>
    <m/>
    <d v="2023-08-02T00:00:00"/>
    <s v="ANTHEM BLUE INDIVIDUAL 844-507-8474 IN"/>
    <x v="4"/>
    <x v="1"/>
    <n v="-66.8"/>
    <m/>
    <x v="0"/>
    <m/>
  </r>
  <r>
    <m/>
    <m/>
    <d v="2023-01-30T00:00:00"/>
    <s v="COMCAST CABLE COMM 800-COMCAST GA"/>
    <x v="2"/>
    <x v="1"/>
    <n v="-65"/>
    <m/>
    <x v="0"/>
    <m/>
  </r>
  <r>
    <m/>
    <m/>
    <d v="2023-02-28T00:00:00"/>
    <s v="COMCAST CABLE COMM 800-COMCAST GA"/>
    <x v="2"/>
    <x v="1"/>
    <n v="-65"/>
    <m/>
    <x v="0"/>
    <m/>
  </r>
  <r>
    <m/>
    <m/>
    <d v="2023-03-30T00:00:00"/>
    <s v="COMCAST CABLE COMM 800-COMCAST GA"/>
    <x v="2"/>
    <x v="1"/>
    <n v="-65"/>
    <m/>
    <x v="0"/>
    <m/>
  </r>
  <r>
    <m/>
    <m/>
    <d v="2023-04-30T00:00:00"/>
    <s v="COMCAST CABLE COMM 800-COMCAST GA"/>
    <x v="2"/>
    <x v="1"/>
    <n v="-65"/>
    <m/>
    <x v="0"/>
    <m/>
  </r>
  <r>
    <m/>
    <m/>
    <d v="2023-05-30T00:00:00"/>
    <s v="COMCAST CABLE COMM 800-COMCAST GA"/>
    <x v="2"/>
    <x v="1"/>
    <n v="-65"/>
    <m/>
    <x v="0"/>
    <m/>
  </r>
  <r>
    <m/>
    <m/>
    <d v="2023-06-30T00:00:00"/>
    <s v="COMCAST CABLE COMM 800-COMCAST GA"/>
    <x v="2"/>
    <x v="1"/>
    <n v="-65"/>
    <m/>
    <x v="0"/>
    <m/>
  </r>
  <r>
    <m/>
    <m/>
    <d v="2023-07-30T00:00:00"/>
    <s v="COMCAST CABLE COMM 800-COMCAST GA"/>
    <x v="2"/>
    <x v="1"/>
    <n v="-65"/>
    <m/>
    <x v="0"/>
    <m/>
  </r>
  <r>
    <m/>
    <m/>
    <d v="2023-08-30T00:00:00"/>
    <s v="COMCAST CABLE COMM 800-COMCAST GA"/>
    <x v="2"/>
    <x v="1"/>
    <n v="-65"/>
    <m/>
    <x v="0"/>
    <m/>
  </r>
  <r>
    <m/>
    <m/>
    <d v="2023-04-03T00:00:00"/>
    <s v="Expand transaction for Transaction date: 04/03/2023MIDAS 911 HOLCOMB BRIDGE ROSWELL GA"/>
    <x v="3"/>
    <x v="1"/>
    <n v="-63.77"/>
    <m/>
    <x v="0"/>
    <m/>
  </r>
  <r>
    <m/>
    <m/>
    <d v="2023-01-19T00:00:00"/>
    <s v="XFINITY MOBILE 888-936-4968 PA"/>
    <x v="2"/>
    <x v="1"/>
    <n v="-36.36"/>
    <m/>
    <x v="0"/>
    <m/>
  </r>
  <r>
    <m/>
    <m/>
    <d v="2023-02-19T00:00:00"/>
    <s v="XFINITY MOBILE 888-936-4968 PA"/>
    <x v="2"/>
    <x v="1"/>
    <n v="-37.36"/>
    <m/>
    <x v="0"/>
    <m/>
  </r>
  <r>
    <m/>
    <m/>
    <d v="2023-03-19T00:00:00"/>
    <s v="XFINITY MOBILE 888-936-4968 PA"/>
    <x v="2"/>
    <x v="1"/>
    <n v="-39.65"/>
    <m/>
    <x v="0"/>
    <m/>
  </r>
  <r>
    <m/>
    <m/>
    <d v="2023-04-19T00:00:00"/>
    <s v="XFINITY MOBILE 888-936-4968 PA"/>
    <x v="2"/>
    <x v="1"/>
    <n v="-39.65"/>
    <m/>
    <x v="0"/>
    <m/>
  </r>
  <r>
    <m/>
    <m/>
    <d v="2023-05-19T00:00:00"/>
    <s v="Expand transaction for Transaction date: 05/19/2023XFINITY MOBILE 888-936-4968 PA"/>
    <x v="2"/>
    <x v="1"/>
    <n v="-36.36"/>
    <m/>
    <x v="0"/>
    <m/>
  </r>
  <r>
    <m/>
    <m/>
    <d v="2023-06-19T00:00:00"/>
    <s v="Expand transaction for Transaction date: 06/19/2023XFINITY MOBILE 888-936-4968 PA"/>
    <x v="2"/>
    <x v="1"/>
    <n v="-37.36"/>
    <m/>
    <x v="0"/>
    <m/>
  </r>
  <r>
    <m/>
    <m/>
    <d v="2023-07-19T00:00:00"/>
    <s v="Expand transaction for Transaction date: 07/19/2023XFINITY MOBILE 888-936-4968 PA"/>
    <x v="2"/>
    <x v="1"/>
    <n v="-39.65"/>
    <m/>
    <x v="0"/>
    <m/>
  </r>
  <r>
    <m/>
    <m/>
    <d v="2023-08-18T00:00:00"/>
    <s v="Expand transaction for Transaction date: 08/18/2023XFINITY MOBILE 888-936-4968 PA"/>
    <x v="2"/>
    <x v="1"/>
    <n v="-36.61"/>
    <m/>
    <x v="0"/>
    <m/>
  </r>
  <r>
    <m/>
    <m/>
    <d v="2023-07-18T00:00:00"/>
    <s v="Expand transaction for Transaction date: 07/18/2023ALPHARETTA EMISSIONS JOHNS CREEK GA"/>
    <x v="3"/>
    <x v="1"/>
    <n v="-20"/>
    <m/>
    <x v="0"/>
    <m/>
  </r>
  <r>
    <m/>
    <m/>
    <d v="2023-10-11T00:00:00"/>
    <s v="Expand transaction for Transaction date: 10/11/2023GA DRIVER SVCS CSC 009 ALPHARETTA GA"/>
    <x v="3"/>
    <x v="1"/>
    <n v="-21"/>
    <m/>
    <x v="0"/>
    <m/>
  </r>
  <r>
    <m/>
    <m/>
    <d v="2023-08-07T00:00:00"/>
    <s v="CHEVRONon Aug 07, 2023collapsed"/>
    <x v="5"/>
    <x v="2"/>
    <n v="-30.27"/>
    <m/>
    <x v="0"/>
    <m/>
  </r>
  <r>
    <m/>
    <m/>
    <d v="2023-07-31T00:00:00"/>
    <s v="TEXACOon Jul 31, 2023collapsed"/>
    <x v="5"/>
    <x v="2"/>
    <n v="-20.53"/>
    <m/>
    <x v="0"/>
    <m/>
  </r>
  <r>
    <m/>
    <m/>
    <d v="2023-07-24T00:00:00"/>
    <s v="KROGERon Jul 24, 2023collapsed"/>
    <x v="5"/>
    <x v="2"/>
    <n v="-20.5"/>
    <m/>
    <x v="0"/>
    <m/>
  </r>
  <r>
    <m/>
    <m/>
    <d v="2023-03-31T00:00:00"/>
    <s v="PARKSIMPLE LLC - PEACHTREon Mar 31, 2023expanded"/>
    <x v="6"/>
    <x v="3"/>
    <n v="-3"/>
    <m/>
    <x v="0"/>
    <m/>
  </r>
  <r>
    <m/>
    <m/>
    <d v="2023-09-06T00:00:00"/>
    <s v="DAYS INNon Sep 06, 2023expanded"/>
    <x v="5"/>
    <x v="4"/>
    <n v="-109.85"/>
    <m/>
    <x v="0"/>
    <m/>
  </r>
  <r>
    <m/>
    <m/>
    <d v="2023-11-25T00:00:00"/>
    <s v="AVISon Nov 25, 2023expanded"/>
    <x v="5"/>
    <x v="4"/>
    <n v="-92.64"/>
    <m/>
    <x v="0"/>
    <m/>
  </r>
  <r>
    <m/>
    <m/>
    <d v="2023-03-30T00:00:00"/>
    <s v="VFS GLOBALon Mar 30, 2023expanded"/>
    <x v="6"/>
    <x v="4"/>
    <n v="-84.87"/>
    <m/>
    <x v="0"/>
    <m/>
  </r>
  <r>
    <m/>
    <m/>
    <d v="2023-03-28T00:00:00"/>
    <s v="SQ *MH15 BY SHRISHA FOODSon Mar 28, 2023collapsed"/>
    <x v="6"/>
    <x v="5"/>
    <n v="-48.29"/>
    <m/>
    <x v="0"/>
    <m/>
  </r>
  <r>
    <m/>
    <m/>
    <d v="2023-03-25T00:00:00"/>
    <s v="WILD WING CAFE - ALPHAon Mar 25, 2023collapsed"/>
    <x v="6"/>
    <x v="5"/>
    <n v="-30"/>
    <m/>
    <x v="0"/>
    <m/>
  </r>
  <r>
    <m/>
    <m/>
    <d v="2023-03-20T00:00:00"/>
    <s v="SPICEHUT FOODCOURTon Mar 20, 2023collapsed"/>
    <x v="6"/>
    <x v="5"/>
    <n v="-10.99"/>
    <m/>
    <x v="0"/>
    <m/>
  </r>
  <r>
    <m/>
    <m/>
    <d v="2023-03-20T00:00:00"/>
    <s v="CHICK-FIL-Aon Mar 20, 2023collapsed"/>
    <x v="6"/>
    <x v="5"/>
    <n v="-17.190000000000001"/>
    <m/>
    <x v="0"/>
    <m/>
  </r>
  <r>
    <m/>
    <m/>
    <d v="2023-03-13T00:00:00"/>
    <s v="HYATT HOTELSon Mar 13, 2023collapsed"/>
    <x v="7"/>
    <x v="5"/>
    <n v="-8.7100000000000009"/>
    <m/>
    <x v="0"/>
    <m/>
  </r>
  <r>
    <m/>
    <m/>
    <d v="2023-03-13T00:00:00"/>
    <s v="CHICK-FIL-Aon Mar 13, 2023collapsed"/>
    <x v="7"/>
    <x v="5"/>
    <n v="-5.28"/>
    <m/>
    <x v="0"/>
    <m/>
  </r>
  <r>
    <m/>
    <m/>
    <d v="2023-03-13T00:00:00"/>
    <s v="HYATT HOTELSon Mar 13, 2023collapsed"/>
    <x v="7"/>
    <x v="5"/>
    <n v="-10.89"/>
    <m/>
    <x v="0"/>
    <m/>
  </r>
  <r>
    <m/>
    <m/>
    <d v="2023-03-11T00:00:00"/>
    <s v="DAIRY QUEENon Mar 11, 2023collapsed"/>
    <x v="7"/>
    <x v="5"/>
    <n v="-5.43"/>
    <m/>
    <x v="0"/>
    <m/>
  </r>
  <r>
    <m/>
    <m/>
    <d v="2023-03-11T00:00:00"/>
    <s v="CARIBOU COFFEEon Mar 11, 2023collapsed"/>
    <x v="7"/>
    <x v="5"/>
    <n v="-6.2"/>
    <m/>
    <x v="0"/>
    <m/>
  </r>
  <r>
    <m/>
    <m/>
    <d v="2023-03-11T00:00:00"/>
    <s v="YAMI YAMI INCon Mar 11, 2023collapsed"/>
    <x v="7"/>
    <x v="5"/>
    <n v="-15.25"/>
    <m/>
    <x v="0"/>
    <m/>
  </r>
  <r>
    <m/>
    <m/>
    <d v="2023-03-06T00:00:00"/>
    <s v="GRAPES AND LADDERSon Mar 06, 2023collapsed"/>
    <x v="6"/>
    <x v="5"/>
    <n v="-18.46"/>
    <m/>
    <x v="0"/>
    <m/>
  </r>
  <r>
    <m/>
    <m/>
    <d v="2023-04-03T00:00:00"/>
    <s v="THE BIRDon Apr 03, 2023collapsed"/>
    <x v="6"/>
    <x v="5"/>
    <n v="-25"/>
    <m/>
    <x v="0"/>
    <m/>
  </r>
  <r>
    <m/>
    <m/>
    <d v="2023-04-03T00:00:00"/>
    <s v="KOKEE TEAon Apr 03, 2023collapsed"/>
    <x v="7"/>
    <x v="5"/>
    <n v="-7.26"/>
    <m/>
    <x v="0"/>
    <m/>
  </r>
  <r>
    <m/>
    <m/>
    <d v="2023-04-01T00:00:00"/>
    <s v="FARMERS BASKETon Apr 01, 2023collapsed"/>
    <x v="7"/>
    <x v="5"/>
    <n v="-10.01"/>
    <m/>
    <x v="0"/>
    <m/>
  </r>
  <r>
    <m/>
    <m/>
    <d v="2023-04-01T00:00:00"/>
    <s v="GREAT AMERICAN COOKIESon Apr 01, 2023collapsed"/>
    <x v="7"/>
    <x v="5"/>
    <n v="-4.41"/>
    <m/>
    <x v="0"/>
    <m/>
  </r>
  <r>
    <m/>
    <m/>
    <d v="2023-05-26T00:00:00"/>
    <s v="SPICEHUT FOODCOURTon May 26, 2023collapsed"/>
    <x v="5"/>
    <x v="5"/>
    <n v="-21.39"/>
    <m/>
    <x v="0"/>
    <m/>
  </r>
  <r>
    <m/>
    <m/>
    <d v="2023-05-12T00:00:00"/>
    <s v="Subway 65366on May 12, 2023collapsed"/>
    <x v="7"/>
    <x v="5"/>
    <n v="-12.05"/>
    <m/>
    <x v="0"/>
    <m/>
  </r>
  <r>
    <m/>
    <m/>
    <d v="2023-05-09T00:00:00"/>
    <s v="DOMINOS PIZZAon May 09, 2023collapsed"/>
    <x v="5"/>
    <x v="5"/>
    <n v="-11.84"/>
    <m/>
    <x v="0"/>
    <m/>
  </r>
  <r>
    <m/>
    <m/>
    <d v="2023-05-09T00:00:00"/>
    <s v="DOMINOS PIZZAon May 09, 2023collapsed"/>
    <x v="5"/>
    <x v="5"/>
    <n v="-11.84"/>
    <m/>
    <x v="0"/>
    <m/>
  </r>
  <r>
    <m/>
    <m/>
    <d v="2023-05-03T00:00:00"/>
    <s v="Subway 65366on May 03, 2023collapsed"/>
    <x v="7"/>
    <x v="5"/>
    <n v="-7.37"/>
    <m/>
    <x v="0"/>
    <m/>
  </r>
  <r>
    <m/>
    <m/>
    <d v="2023-06-30T00:00:00"/>
    <s v="CARIBOU COFFEEon Jun 30, 2023collapsed"/>
    <x v="7"/>
    <x v="5"/>
    <n v="-6.09"/>
    <m/>
    <x v="0"/>
    <m/>
  </r>
  <r>
    <m/>
    <m/>
    <d v="2023-06-30T00:00:00"/>
    <s v="YAMI YAMI INCon Jun 30, 2023collapsed"/>
    <x v="7"/>
    <x v="5"/>
    <n v="-15.25"/>
    <m/>
    <x v="0"/>
    <m/>
  </r>
  <r>
    <m/>
    <m/>
    <d v="2023-06-30T00:00:00"/>
    <s v="LA BONANZA CATERING RPon Jun 30, 2023collapsed"/>
    <x v="7"/>
    <x v="5"/>
    <n v="-13.48"/>
    <m/>
    <x v="0"/>
    <m/>
  </r>
  <r>
    <m/>
    <m/>
    <d v="2023-06-29T00:00:00"/>
    <s v="WILLYS 5 PEACHTREE CTRon Jun 29, 2023collapsed"/>
    <x v="7"/>
    <x v="5"/>
    <n v="-11.43"/>
    <m/>
    <x v="0"/>
    <m/>
  </r>
  <r>
    <m/>
    <m/>
    <d v="2023-06-29T00:00:00"/>
    <s v="CARIBOU COFFEEon Jun 29, 2023collapsed"/>
    <x v="7"/>
    <x v="5"/>
    <n v="-8.36"/>
    <m/>
    <x v="0"/>
    <m/>
  </r>
  <r>
    <m/>
    <m/>
    <d v="2023-06-29T00:00:00"/>
    <s v="CHICK-FIL-Aon Jun 29, 2023collapsed"/>
    <x v="7"/>
    <x v="5"/>
    <n v="-10.77"/>
    <m/>
    <x v="0"/>
    <m/>
  </r>
  <r>
    <m/>
    <m/>
    <d v="2023-06-28T00:00:00"/>
    <s v="WAFFLE HOUSEon Jun 28, 2023collapsed"/>
    <x v="7"/>
    <x v="5"/>
    <n v="-10.75"/>
    <m/>
    <x v="0"/>
    <m/>
  </r>
  <r>
    <m/>
    <m/>
    <d v="2023-06-28T00:00:00"/>
    <s v="DAIRY QUEENon Jun 28, 2023collapsed"/>
    <x v="7"/>
    <x v="5"/>
    <n v="-6.52"/>
    <m/>
    <x v="0"/>
    <m/>
  </r>
  <r>
    <m/>
    <m/>
    <d v="2023-06-27T00:00:00"/>
    <s v="SPICEHUT FOODCOURTon Jun 27, 2023collapsed"/>
    <x v="5"/>
    <x v="5"/>
    <n v="-11.76"/>
    <m/>
    <x v="0"/>
    <m/>
  </r>
  <r>
    <m/>
    <m/>
    <d v="2023-06-20T00:00:00"/>
    <s v="SPICY DESIon Jun 20, 2023collapsed"/>
    <x v="5"/>
    <x v="5"/>
    <n v="-17.260000000000002"/>
    <m/>
    <x v="0"/>
    <m/>
  </r>
  <r>
    <m/>
    <m/>
    <d v="2023-06-20T00:00:00"/>
    <s v="SPICEHUT FOODCOURTon Jun 20, 2023collapsed"/>
    <x v="5"/>
    <x v="5"/>
    <n v="-6.95"/>
    <m/>
    <x v="0"/>
    <m/>
  </r>
  <r>
    <m/>
    <m/>
    <d v="2023-06-19T00:00:00"/>
    <s v="TADKA AND INCHINS BAMBon Jun 19, 2023collapsed"/>
    <x v="5"/>
    <x v="5"/>
    <n v="-45"/>
    <m/>
    <x v="0"/>
    <m/>
  </r>
  <r>
    <m/>
    <m/>
    <d v="2023-06-19T00:00:00"/>
    <s v="ARBYSon Jun 19, 2023collapsed"/>
    <x v="7"/>
    <x v="5"/>
    <n v="-6.67"/>
    <m/>
    <x v="0"/>
    <m/>
  </r>
  <r>
    <m/>
    <m/>
    <d v="2023-06-13T00:00:00"/>
    <s v="SPICEHUT FOODCOURTon Jun 13, 2023collapsed"/>
    <x v="5"/>
    <x v="5"/>
    <n v="-5.88"/>
    <m/>
    <x v="0"/>
    <m/>
  </r>
  <r>
    <m/>
    <m/>
    <d v="2023-06-12T00:00:00"/>
    <s v="DOMINOS PIZZAon Jun 12, 2023collapsed"/>
    <x v="5"/>
    <x v="5"/>
    <n v="-10.78"/>
    <m/>
    <x v="0"/>
    <m/>
  </r>
  <r>
    <m/>
    <m/>
    <d v="2023-06-06T00:00:00"/>
    <s v="STARBUCKSon Jun 06, 2023collapsed"/>
    <x v="7"/>
    <x v="5"/>
    <n v="-6.09"/>
    <m/>
    <x v="0"/>
    <m/>
  </r>
  <r>
    <m/>
    <m/>
    <d v="2023-06-05T00:00:00"/>
    <s v="KONA GRILLon Jun 05, 2023collapsed"/>
    <x v="5"/>
    <x v="5"/>
    <n v="-25.78"/>
    <m/>
    <x v="0"/>
    <m/>
  </r>
  <r>
    <m/>
    <m/>
    <d v="2023-06-05T00:00:00"/>
    <s v="SPICEHUT FOODCOURTon Jun 05, 2023collapsed"/>
    <x v="5"/>
    <x v="5"/>
    <n v="-9.08"/>
    <m/>
    <x v="0"/>
    <m/>
  </r>
  <r>
    <m/>
    <m/>
    <d v="2023-06-02T00:00:00"/>
    <s v="SUBWAYon Jun 02, 2023collapsed"/>
    <x v="8"/>
    <x v="5"/>
    <n v="-17.23"/>
    <m/>
    <x v="0"/>
    <m/>
  </r>
  <r>
    <n v="8730"/>
    <m/>
    <d v="2024-07-21T00:00:00"/>
    <s v="DOMINO'S 4193 770-777-2217 GA 1393 4481 12.92"/>
    <x v="0"/>
    <x v="5"/>
    <n v="-12.92"/>
    <m/>
    <x v="0"/>
    <m/>
  </r>
  <r>
    <m/>
    <m/>
    <d v="2024-07-22T00:00:00"/>
    <s v="KROGER FUEL CTR # 1495 ALPHARETTA GA 5181 4481 20.50"/>
    <x v="3"/>
    <x v="1"/>
    <n v="-20.5"/>
    <m/>
    <x v="0"/>
    <m/>
  </r>
  <r>
    <m/>
    <m/>
    <d v="2024-07-22T00:00:00"/>
    <s v="SUVIDHA INTL MARKET APR ALPHARETTA GA 4326 4481 37.53"/>
    <x v="0"/>
    <x v="1"/>
    <n v="-37.53"/>
    <m/>
    <x v="0"/>
    <m/>
  </r>
  <r>
    <m/>
    <m/>
    <d v="2024-07-22T00:00:00"/>
    <s v="SUVIDHA INTL MARKET APR ALPHARETTA GA 2876 4481 454.75"/>
    <x v="0"/>
    <x v="1"/>
    <n v="-454.75"/>
    <m/>
    <x v="0"/>
    <m/>
  </r>
  <r>
    <m/>
    <m/>
    <d v="2024-07-22T00:00:00"/>
    <s v="BRUSTER'S REAL ICE CREAM JOHNS CREEK GA 0239 4481 80.00"/>
    <x v="0"/>
    <x v="1"/>
    <n v="-80"/>
    <m/>
    <x v="0"/>
    <m/>
  </r>
  <r>
    <m/>
    <m/>
    <d v="2024-07-17T00:00:00"/>
    <s v="ALPHARETTA EMISSIONS JOHNS CREEK GA 0500 4481"/>
    <x v="3"/>
    <x v="1"/>
    <n v="-20"/>
    <m/>
    <x v="0"/>
    <m/>
  </r>
  <r>
    <m/>
    <m/>
    <d v="2024-09-11T00:00:00"/>
    <s v="BOMBAY BBQ COMPANY ALPHARETTA GA 5465"/>
    <x v="0"/>
    <x v="6"/>
    <n v="-48.72"/>
    <m/>
    <x v="0"/>
    <m/>
  </r>
  <r>
    <m/>
    <m/>
    <d v="2024-11-12T00:00:00"/>
    <s v="SUNGLASSHUT.COM 800-786-4527 OH 1695"/>
    <x v="9"/>
    <x v="7"/>
    <n v="-105.6"/>
    <m/>
    <x v="0"/>
    <m/>
  </r>
  <r>
    <m/>
    <m/>
    <d v="2024-11-24T00:00:00"/>
    <s v="AVIS RENT-A-CAR MIAMI BEACH FL 3255"/>
    <x v="9"/>
    <x v="7"/>
    <n v="-92.64"/>
    <m/>
    <x v="0"/>
    <m/>
  </r>
  <r>
    <m/>
    <m/>
    <d v="2024-12-17T00:00:00"/>
    <s v="MAZZYS SPORTS TAVERN - 678-5795598 GA 3565"/>
    <x v="9"/>
    <x v="7"/>
    <n v="-230.26"/>
    <m/>
    <x v="0"/>
    <m/>
  </r>
  <r>
    <m/>
    <m/>
    <d v="2023-08-31T00:00:00"/>
    <s v="COSTCO GAS #0743 ALPHARETTA GA"/>
    <x v="3"/>
    <x v="8"/>
    <n v="-28.51"/>
    <m/>
    <x v="0"/>
    <m/>
  </r>
  <r>
    <m/>
    <m/>
    <d v="2023-08-23T00:00:00"/>
    <s v="COSTCO GAS #0743 ALPHARETTA GA"/>
    <x v="3"/>
    <x v="8"/>
    <n v="-37.909999999999997"/>
    <m/>
    <x v="0"/>
    <m/>
  </r>
  <r>
    <m/>
    <m/>
    <d v="2023-07-08T00:00:00"/>
    <s v="COSTCO GAS #0743 ALPHARETTA GA"/>
    <x v="3"/>
    <x v="8"/>
    <n v="-40.32"/>
    <m/>
    <x v="0"/>
    <m/>
  </r>
  <r>
    <m/>
    <m/>
    <d v="2023-06-26T00:00:00"/>
    <s v="COSTCO GAS #0743 ALPHARETTA GA"/>
    <x v="3"/>
    <x v="8"/>
    <n v="-18.13"/>
    <m/>
    <x v="0"/>
    <m/>
  </r>
  <r>
    <m/>
    <m/>
    <d v="2023-06-17T00:00:00"/>
    <s v="COSTCO GAS #0743 ALPHARETTA GA"/>
    <x v="3"/>
    <x v="8"/>
    <n v="-31.55"/>
    <m/>
    <x v="0"/>
    <m/>
  </r>
  <r>
    <m/>
    <m/>
    <d v="2023-06-03T00:00:00"/>
    <s v="COSTCO GAS #0743 ALPHARETTA GA"/>
    <x v="3"/>
    <x v="8"/>
    <n v="-33.72"/>
    <m/>
    <x v="0"/>
    <m/>
  </r>
  <r>
    <m/>
    <m/>
    <d v="2023-05-21T00:00:00"/>
    <s v="COSTCO GAS #0743 ALPHARETTA GA"/>
    <x v="3"/>
    <x v="8"/>
    <n v="-34.85"/>
    <m/>
    <x v="0"/>
    <m/>
  </r>
  <r>
    <m/>
    <m/>
    <d v="2023-05-07T00:00:00"/>
    <s v="COSTCO GAS #0743 ALPHARETTA GA"/>
    <x v="3"/>
    <x v="8"/>
    <n v="-33.92"/>
    <m/>
    <x v="0"/>
    <m/>
  </r>
  <r>
    <m/>
    <m/>
    <d v="2023-04-17T00:00:00"/>
    <s v="COSTCO GAS #0743 ALPHARETTA GA"/>
    <x v="3"/>
    <x v="8"/>
    <n v="-35.68"/>
    <m/>
    <x v="0"/>
    <m/>
  </r>
  <r>
    <m/>
    <m/>
    <d v="2023-04-08T00:00:00"/>
    <s v="BIGCAT EXPRESS PHENIX CITY AL"/>
    <x v="3"/>
    <x v="8"/>
    <n v="-41.08"/>
    <m/>
    <x v="0"/>
    <m/>
  </r>
  <r>
    <m/>
    <m/>
    <d v="2023-04-04T00:00:00"/>
    <s v="COSTCO GAS #0743 ALPHARETTA GA"/>
    <x v="3"/>
    <x v="8"/>
    <n v="-24.88"/>
    <m/>
    <x v="0"/>
    <m/>
  </r>
  <r>
    <m/>
    <m/>
    <d v="2023-03-26T00:00:00"/>
    <s v="COSTCO GAS #0743 ALPHARETTA GA"/>
    <x v="3"/>
    <x v="8"/>
    <n v="-31.33"/>
    <m/>
    <x v="0"/>
    <m/>
  </r>
  <r>
    <m/>
    <m/>
    <d v="2023-03-11T00:00:00"/>
    <s v="COSTCO GAS #0743 ALPHARETTA GA"/>
    <x v="3"/>
    <x v="8"/>
    <n v="-38.68"/>
    <m/>
    <x v="0"/>
    <m/>
  </r>
  <r>
    <m/>
    <m/>
    <d v="2023-03-04T00:00:00"/>
    <s v="COSTCO GAS #0743 ALPHARETTA GA"/>
    <x v="3"/>
    <x v="8"/>
    <n v="-18.03"/>
    <m/>
    <x v="0"/>
    <m/>
  </r>
  <r>
    <m/>
    <m/>
    <d v="2023-02-26T00:00:00"/>
    <s v="COSTCO GAS #0743 ALPHARETTA GA"/>
    <x v="3"/>
    <x v="8"/>
    <n v="-32.049999999999997"/>
    <m/>
    <x v="0"/>
    <m/>
  </r>
  <r>
    <m/>
    <m/>
    <d v="2023-02-12T00:00:00"/>
    <s v="COSTCO GAS #0743 ALPHARETTA GA"/>
    <x v="3"/>
    <x v="8"/>
    <n v="-39.200000000000003"/>
    <m/>
    <x v="0"/>
    <m/>
  </r>
  <r>
    <m/>
    <m/>
    <d v="2023-01-29T00:00:00"/>
    <s v="COSTCO GAS #0743 ALPHARETTA GA"/>
    <x v="3"/>
    <x v="8"/>
    <n v="-33.590000000000003"/>
    <m/>
    <x v="0"/>
    <m/>
  </r>
  <r>
    <m/>
    <m/>
    <d v="2023-01-12T00:00:00"/>
    <s v="COSTCO GAS #0743 ALPHARETTA GA"/>
    <x v="3"/>
    <x v="8"/>
    <n v="-31.14"/>
    <m/>
    <x v="0"/>
    <m/>
  </r>
  <r>
    <m/>
    <m/>
    <m/>
    <m/>
    <x v="9"/>
    <x v="1"/>
    <m/>
    <m/>
    <x v="1"/>
    <m/>
  </r>
  <r>
    <m/>
    <m/>
    <m/>
    <m/>
    <x v="9"/>
    <x v="1"/>
    <m/>
    <m/>
    <x v="1"/>
    <m/>
  </r>
  <r>
    <m/>
    <m/>
    <m/>
    <m/>
    <x v="9"/>
    <x v="1"/>
    <m/>
    <m/>
    <x v="1"/>
    <m/>
  </r>
  <r>
    <m/>
    <m/>
    <m/>
    <m/>
    <x v="9"/>
    <x v="1"/>
    <m/>
    <m/>
    <x v="1"/>
    <m/>
  </r>
  <r>
    <m/>
    <m/>
    <m/>
    <m/>
    <x v="9"/>
    <x v="1"/>
    <m/>
    <m/>
    <x v="1"/>
    <m/>
  </r>
  <r>
    <m/>
    <m/>
    <m/>
    <m/>
    <x v="9"/>
    <x v="1"/>
    <m/>
    <m/>
    <x v="1"/>
    <m/>
  </r>
  <r>
    <m/>
    <m/>
    <m/>
    <m/>
    <x v="9"/>
    <x v="1"/>
    <m/>
    <m/>
    <x v="1"/>
    <m/>
  </r>
  <r>
    <m/>
    <m/>
    <m/>
    <m/>
    <x v="9"/>
    <x v="1"/>
    <m/>
    <m/>
    <x v="1"/>
    <m/>
  </r>
  <r>
    <m/>
    <m/>
    <m/>
    <m/>
    <x v="9"/>
    <x v="1"/>
    <m/>
    <m/>
    <x v="1"/>
    <m/>
  </r>
  <r>
    <m/>
    <m/>
    <m/>
    <m/>
    <x v="9"/>
    <x v="1"/>
    <m/>
    <m/>
    <x v="1"/>
    <m/>
  </r>
  <r>
    <m/>
    <m/>
    <m/>
    <m/>
    <x v="9"/>
    <x v="1"/>
    <m/>
    <m/>
    <x v="1"/>
    <m/>
  </r>
  <r>
    <m/>
    <d v="2024-03-01T00:00:00"/>
    <m/>
    <s v="IMT Alpha"/>
    <x v="9"/>
    <x v="9"/>
    <m/>
    <m/>
    <x v="1"/>
    <m/>
  </r>
  <r>
    <m/>
    <m/>
    <m/>
    <m/>
    <x v="9"/>
    <x v="1"/>
    <m/>
    <m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AF5FF5-454E-4BA2-A317-C85FB079C732}" name="PivotTable6" cacheId="5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J10:K39" firstHeaderRow="1" firstDataRow="1" firstDataCol="1" rowPageCount="1" colPageCount="1"/>
  <pivotFields count="10">
    <pivotField showAll="0"/>
    <pivotField showAll="0"/>
    <pivotField showAll="0"/>
    <pivotField showAll="0"/>
    <pivotField axis="axisRow" showAll="0">
      <items count="12">
        <item x="8"/>
        <item x="5"/>
        <item x="0"/>
        <item x="4"/>
        <item m="1" x="10"/>
        <item x="1"/>
        <item x="7"/>
        <item x="6"/>
        <item x="2"/>
        <item x="3"/>
        <item x="9"/>
        <item t="default"/>
      </items>
    </pivotField>
    <pivotField axis="axisRow" showAll="0">
      <items count="11">
        <item x="7"/>
        <item x="6"/>
        <item x="5"/>
        <item x="0"/>
        <item x="2"/>
        <item x="3"/>
        <item x="4"/>
        <item x="1"/>
        <item x="8"/>
        <item x="9"/>
        <item t="default"/>
      </items>
    </pivotField>
    <pivotField dataField="1" showAll="0"/>
    <pivotField showAll="0"/>
    <pivotField axis="axisPage" showAll="0">
      <items count="3">
        <item x="0"/>
        <item x="1"/>
        <item t="default"/>
      </items>
    </pivotField>
    <pivotField showAll="0"/>
  </pivotFields>
  <rowFields count="2">
    <field x="4"/>
    <field x="5"/>
  </rowFields>
  <rowItems count="29">
    <i>
      <x/>
    </i>
    <i r="1">
      <x v="2"/>
    </i>
    <i>
      <x v="1"/>
    </i>
    <i r="1">
      <x v="2"/>
    </i>
    <i r="1">
      <x v="4"/>
    </i>
    <i r="1">
      <x v="6"/>
    </i>
    <i>
      <x v="2"/>
    </i>
    <i r="1">
      <x v="1"/>
    </i>
    <i r="1">
      <x v="2"/>
    </i>
    <i r="1">
      <x v="3"/>
    </i>
    <i r="1">
      <x v="7"/>
    </i>
    <i>
      <x v="3"/>
    </i>
    <i r="1">
      <x v="7"/>
    </i>
    <i>
      <x v="5"/>
    </i>
    <i r="1">
      <x v="3"/>
    </i>
    <i>
      <x v="6"/>
    </i>
    <i r="1">
      <x v="2"/>
    </i>
    <i>
      <x v="7"/>
    </i>
    <i r="1">
      <x v="2"/>
    </i>
    <i r="1">
      <x v="5"/>
    </i>
    <i r="1">
      <x v="6"/>
    </i>
    <i>
      <x v="8"/>
    </i>
    <i r="1">
      <x v="7"/>
    </i>
    <i>
      <x v="9"/>
    </i>
    <i r="1">
      <x v="7"/>
    </i>
    <i r="1">
      <x v="8"/>
    </i>
    <i>
      <x v="10"/>
    </i>
    <i r="1">
      <x/>
    </i>
    <i t="grand">
      <x/>
    </i>
  </rowItems>
  <colItems count="1">
    <i/>
  </colItems>
  <pageFields count="1">
    <pageField fld="8" item="0" hier="-1"/>
  </pageFields>
  <dataFields count="1">
    <dataField name="Sum of Amount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50F3A4E-8187-4029-9F80-79C0D8828C02}" name="PivotTable5" cacheId="4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F10:G22" firstHeaderRow="1" firstDataRow="1" firstDataCol="1" rowPageCount="1" colPageCount="1"/>
  <pivotFields count="9">
    <pivotField showAll="0"/>
    <pivotField numFmtId="14" showAll="0"/>
    <pivotField numFmtId="14" showAll="0"/>
    <pivotField showAll="0"/>
    <pivotField axis="axisRow" showAll="0">
      <items count="14">
        <item x="2"/>
        <item x="10"/>
        <item x="4"/>
        <item x="0"/>
        <item x="5"/>
        <item x="7"/>
        <item x="11"/>
        <item x="1"/>
        <item x="8"/>
        <item x="3"/>
        <item x="12"/>
        <item x="9"/>
        <item x="6"/>
        <item t="default"/>
      </items>
    </pivotField>
    <pivotField showAll="0"/>
    <pivotField dataField="1" showAll="0"/>
    <pivotField showAll="0"/>
    <pivotField axis="axisPage" showAll="0">
      <items count="4">
        <item x="1"/>
        <item x="2"/>
        <item x="0"/>
        <item t="default"/>
      </items>
    </pivotField>
  </pivotFields>
  <rowFields count="1">
    <field x="4"/>
  </rowFields>
  <rowItems count="12">
    <i>
      <x/>
    </i>
    <i>
      <x v="1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pageFields count="1">
    <pageField fld="8" item="2" hier="-1"/>
  </pageFields>
  <dataFields count="1">
    <dataField name="Sum of Amount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7068FAC-12F0-4A59-BB4A-E857016BA1AF}" name="PivotTable1" cacheId="39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10:C17" firstHeaderRow="1" firstDataRow="1" firstDataCol="1" rowPageCount="1" colPageCount="1"/>
  <pivotFields count="9">
    <pivotField showAll="0"/>
    <pivotField numFmtId="14" showAll="0"/>
    <pivotField showAll="0"/>
    <pivotField dataField="1" showAll="0"/>
    <pivotField axis="axisRow" showAll="0">
      <items count="8">
        <item x="1"/>
        <item x="5"/>
        <item x="4"/>
        <item x="3"/>
        <item x="6"/>
        <item x="2"/>
        <item x="0"/>
        <item t="default"/>
      </items>
    </pivotField>
    <pivotField showAll="0"/>
    <pivotField showAll="0"/>
    <pivotField showAll="0"/>
    <pivotField axis="axisPage" showAll="0">
      <items count="4">
        <item x="2"/>
        <item x="1"/>
        <item x="0"/>
        <item t="default"/>
      </items>
    </pivotField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pageFields count="1">
    <pageField fld="8" item="0" hier="-1"/>
  </pageFields>
  <dataFields count="1">
    <dataField name="Sum of Amount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D2710-2C14-466A-ABD9-F1C5F313438C}">
  <dimension ref="B1:K39"/>
  <sheetViews>
    <sheetView workbookViewId="0">
      <selection activeCell="F5" sqref="F5"/>
    </sheetView>
  </sheetViews>
  <sheetFormatPr defaultRowHeight="14.5"/>
  <cols>
    <col min="2" max="2" width="12.54296875" bestFit="1" customWidth="1"/>
    <col min="3" max="3" width="14" bestFit="1" customWidth="1"/>
    <col min="5" max="5" width="24.1796875" bestFit="1" customWidth="1"/>
    <col min="6" max="6" width="22.1796875" bestFit="1" customWidth="1"/>
    <col min="7" max="7" width="14" bestFit="1" customWidth="1"/>
    <col min="8" max="8" width="16.36328125" bestFit="1" customWidth="1"/>
    <col min="10" max="10" width="43" bestFit="1" customWidth="1"/>
    <col min="11" max="11" width="14" bestFit="1" customWidth="1"/>
  </cols>
  <sheetData>
    <row r="1" spans="2:11" ht="18.5">
      <c r="B1" s="11" t="s">
        <v>273</v>
      </c>
      <c r="C1" s="12">
        <v>-3539.3679999999999</v>
      </c>
      <c r="E1" s="56" t="s">
        <v>308</v>
      </c>
      <c r="F1" s="55">
        <v>18956</v>
      </c>
      <c r="G1" s="56"/>
    </row>
    <row r="2" spans="2:11" ht="18.5">
      <c r="B2" s="11" t="s">
        <v>282</v>
      </c>
      <c r="C2" s="12">
        <f>GETPIVOTDATA("Amount",$J$10)</f>
        <v>-8418.0635897299999</v>
      </c>
      <c r="E2" s="56" t="s">
        <v>309</v>
      </c>
      <c r="F2" s="55">
        <v>1123.47</v>
      </c>
      <c r="G2" s="56"/>
    </row>
    <row r="3" spans="2:11" ht="18.5">
      <c r="B3" s="18" t="s">
        <v>274</v>
      </c>
      <c r="C3" s="12">
        <f>GETPIVOTDATA("Amount",$B$10)</f>
        <v>-5179.26</v>
      </c>
      <c r="E3" s="57" t="s">
        <v>310</v>
      </c>
      <c r="F3" s="57">
        <f>SUM(F1:F2)</f>
        <v>20079.47</v>
      </c>
      <c r="G3" s="56"/>
    </row>
    <row r="4" spans="2:11" ht="18.5">
      <c r="B4" s="18" t="s">
        <v>280</v>
      </c>
      <c r="C4" s="12">
        <f>GETPIVOTDATA("Amount",$F$10)</f>
        <v>-6823.6500000000005</v>
      </c>
      <c r="E4" s="56"/>
      <c r="F4" s="56"/>
      <c r="G4" s="56"/>
    </row>
    <row r="5" spans="2:11" ht="18.5">
      <c r="B5" s="17" t="s">
        <v>272</v>
      </c>
      <c r="C5" s="20">
        <f>SUM(C1:C4)</f>
        <v>-23960.34158973</v>
      </c>
    </row>
    <row r="6" spans="2:11" s="47" customFormat="1" ht="18.5">
      <c r="B6" s="18"/>
      <c r="C6" s="46"/>
    </row>
    <row r="7" spans="2:11" ht="18.5">
      <c r="B7" s="18" t="s">
        <v>279</v>
      </c>
      <c r="C7" s="12"/>
      <c r="F7" s="16" t="s">
        <v>281</v>
      </c>
    </row>
    <row r="8" spans="2:11">
      <c r="B8" s="13" t="s">
        <v>190</v>
      </c>
      <c r="C8" t="s">
        <v>201</v>
      </c>
      <c r="F8" s="13" t="s">
        <v>190</v>
      </c>
      <c r="G8" t="s">
        <v>153</v>
      </c>
      <c r="J8" s="13" t="s">
        <v>185</v>
      </c>
      <c r="K8" t="s">
        <v>153</v>
      </c>
    </row>
    <row r="10" spans="2:11">
      <c r="B10" s="13" t="s">
        <v>269</v>
      </c>
      <c r="C10" t="s">
        <v>271</v>
      </c>
      <c r="F10" s="13" t="s">
        <v>269</v>
      </c>
      <c r="G10" t="s">
        <v>271</v>
      </c>
      <c r="J10" s="13" t="s">
        <v>269</v>
      </c>
      <c r="K10" t="s">
        <v>271</v>
      </c>
    </row>
    <row r="11" spans="2:11">
      <c r="B11" s="14" t="s">
        <v>16</v>
      </c>
      <c r="C11" s="15">
        <v>-723.65000000000009</v>
      </c>
      <c r="F11" s="14" t="s">
        <v>16</v>
      </c>
      <c r="G11" s="15">
        <v>-462.85000000000008</v>
      </c>
      <c r="J11" s="14" t="s">
        <v>102</v>
      </c>
      <c r="K11" s="15">
        <v>-17.23</v>
      </c>
    </row>
    <row r="12" spans="2:11">
      <c r="B12" s="14" t="s">
        <v>9</v>
      </c>
      <c r="C12" s="15">
        <v>-189.42</v>
      </c>
      <c r="F12" s="14" t="s">
        <v>52</v>
      </c>
      <c r="G12" s="15">
        <v>-13.9</v>
      </c>
      <c r="J12" s="22" t="s">
        <v>101</v>
      </c>
      <c r="K12" s="15">
        <v>-17.23</v>
      </c>
    </row>
    <row r="13" spans="2:11">
      <c r="B13" s="14" t="s">
        <v>25</v>
      </c>
      <c r="C13" s="15">
        <v>-76.259999999999991</v>
      </c>
      <c r="F13" s="14" t="s">
        <v>9</v>
      </c>
      <c r="G13" s="15">
        <v>-945.66000000000008</v>
      </c>
      <c r="J13" s="14" t="s">
        <v>104</v>
      </c>
      <c r="K13" s="15">
        <v>-451.35</v>
      </c>
    </row>
    <row r="14" spans="2:11">
      <c r="B14" s="14" t="s">
        <v>212</v>
      </c>
      <c r="C14" s="15">
        <v>-2825.16</v>
      </c>
      <c r="F14" s="14" t="s">
        <v>25</v>
      </c>
      <c r="G14" s="15">
        <v>-297.02999999999997</v>
      </c>
      <c r="J14" s="22" t="s">
        <v>101</v>
      </c>
      <c r="K14" s="15">
        <v>-177.56000000000003</v>
      </c>
    </row>
    <row r="15" spans="2:11">
      <c r="B15" s="14" t="s">
        <v>42</v>
      </c>
      <c r="C15" s="15">
        <v>-746.91999999999985</v>
      </c>
      <c r="F15" s="14" t="s">
        <v>35</v>
      </c>
      <c r="G15" s="15">
        <v>-101.5</v>
      </c>
      <c r="J15" s="22" t="s">
        <v>149</v>
      </c>
      <c r="K15" s="15">
        <v>-71.3</v>
      </c>
    </row>
    <row r="16" spans="2:11">
      <c r="B16" s="14" t="s">
        <v>154</v>
      </c>
      <c r="C16" s="15">
        <v>-617.84999999999991</v>
      </c>
      <c r="F16" s="14" t="s">
        <v>79</v>
      </c>
      <c r="G16" s="15">
        <v>-25.01</v>
      </c>
      <c r="J16" s="22" t="s">
        <v>143</v>
      </c>
      <c r="K16" s="15">
        <v>-202.49</v>
      </c>
    </row>
    <row r="17" spans="2:11">
      <c r="B17" s="14" t="s">
        <v>270</v>
      </c>
      <c r="C17" s="15">
        <v>-5179.26</v>
      </c>
      <c r="F17" s="14" t="s">
        <v>13</v>
      </c>
      <c r="G17" s="15">
        <v>-536.69000000000005</v>
      </c>
      <c r="J17" s="14" t="s">
        <v>9</v>
      </c>
      <c r="K17" s="15">
        <v>-669.72</v>
      </c>
    </row>
    <row r="18" spans="2:11">
      <c r="F18" s="14" t="s">
        <v>39</v>
      </c>
      <c r="G18" s="15">
        <v>-5</v>
      </c>
      <c r="J18" s="22" t="s">
        <v>290</v>
      </c>
      <c r="K18" s="15">
        <v>-48.72</v>
      </c>
    </row>
    <row r="19" spans="2:11">
      <c r="F19" s="14" t="s">
        <v>18</v>
      </c>
      <c r="G19" s="15">
        <v>-936.94</v>
      </c>
      <c r="J19" s="22" t="s">
        <v>101</v>
      </c>
      <c r="K19" s="15">
        <v>-12.92</v>
      </c>
    </row>
    <row r="20" spans="2:11">
      <c r="F20" s="14" t="s">
        <v>88</v>
      </c>
      <c r="G20" s="15">
        <v>-1927.24</v>
      </c>
      <c r="J20" s="22" t="s">
        <v>10</v>
      </c>
      <c r="K20" s="15">
        <v>-35.799999999999997</v>
      </c>
    </row>
    <row r="21" spans="2:11">
      <c r="F21" s="14" t="s">
        <v>42</v>
      </c>
      <c r="G21" s="15">
        <v>-1571.83</v>
      </c>
      <c r="J21" s="22" t="s">
        <v>294</v>
      </c>
      <c r="K21" s="15">
        <v>-572.28</v>
      </c>
    </row>
    <row r="22" spans="2:11">
      <c r="F22" s="14" t="s">
        <v>270</v>
      </c>
      <c r="G22" s="15">
        <v>-6823.6500000000005</v>
      </c>
      <c r="J22" s="14" t="s">
        <v>165</v>
      </c>
      <c r="K22" s="15">
        <v>-534.4</v>
      </c>
    </row>
    <row r="23" spans="2:11">
      <c r="J23" s="22" t="s">
        <v>294</v>
      </c>
      <c r="K23" s="15">
        <v>-534.4</v>
      </c>
    </row>
    <row r="24" spans="2:11">
      <c r="J24" s="14" t="s">
        <v>42</v>
      </c>
      <c r="K24" s="15">
        <v>-2343.8035897300001</v>
      </c>
    </row>
    <row r="25" spans="2:11">
      <c r="J25" s="22" t="s">
        <v>10</v>
      </c>
      <c r="K25" s="15">
        <v>-2343.8035897300001</v>
      </c>
    </row>
    <row r="26" spans="2:11">
      <c r="J26" s="14" t="s">
        <v>107</v>
      </c>
      <c r="K26" s="15">
        <v>-188.27000000000004</v>
      </c>
    </row>
    <row r="27" spans="2:11">
      <c r="J27" s="22" t="s">
        <v>101</v>
      </c>
      <c r="K27" s="15">
        <v>-188.27000000000004</v>
      </c>
    </row>
    <row r="28" spans="2:11">
      <c r="J28" s="14" t="s">
        <v>131</v>
      </c>
      <c r="K28" s="15">
        <v>-237.79999999999998</v>
      </c>
    </row>
    <row r="29" spans="2:11">
      <c r="J29" s="22" t="s">
        <v>101</v>
      </c>
      <c r="K29" s="15">
        <v>-149.92999999999998</v>
      </c>
    </row>
    <row r="30" spans="2:11">
      <c r="J30" s="22" t="s">
        <v>147</v>
      </c>
      <c r="K30" s="15">
        <v>-3</v>
      </c>
    </row>
    <row r="31" spans="2:11">
      <c r="J31" s="22" t="s">
        <v>143</v>
      </c>
      <c r="K31" s="15">
        <v>-84.87</v>
      </c>
    </row>
    <row r="32" spans="2:11">
      <c r="J32" s="14" t="s">
        <v>157</v>
      </c>
      <c r="K32" s="15">
        <v>-1693.3499999999997</v>
      </c>
    </row>
    <row r="33" spans="10:11">
      <c r="J33" s="22" t="s">
        <v>294</v>
      </c>
      <c r="K33" s="15">
        <v>-1693.3499999999997</v>
      </c>
    </row>
    <row r="34" spans="10:11">
      <c r="J34" s="14" t="s">
        <v>154</v>
      </c>
      <c r="K34" s="15">
        <v>-1853.6400000000003</v>
      </c>
    </row>
    <row r="35" spans="10:11">
      <c r="J35" s="22" t="s">
        <v>294</v>
      </c>
      <c r="K35" s="15">
        <v>-1269.0700000000002</v>
      </c>
    </row>
    <row r="36" spans="10:11">
      <c r="J36" s="22" t="s">
        <v>314</v>
      </c>
      <c r="K36" s="15">
        <v>-584.57000000000005</v>
      </c>
    </row>
    <row r="37" spans="10:11">
      <c r="J37" s="14" t="s">
        <v>294</v>
      </c>
      <c r="K37" s="15">
        <v>-428.5</v>
      </c>
    </row>
    <row r="38" spans="10:11">
      <c r="J38" s="22">
        <v>8730</v>
      </c>
      <c r="K38" s="15">
        <v>-428.5</v>
      </c>
    </row>
    <row r="39" spans="10:11">
      <c r="J39" s="14" t="s">
        <v>270</v>
      </c>
      <c r="K39" s="15">
        <v>-8418.0635897299999</v>
      </c>
    </row>
  </sheetData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8160D-B737-4345-AC0E-8D0A41C14B87}">
  <sheetPr filterMode="1"/>
  <dimension ref="A1:I77"/>
  <sheetViews>
    <sheetView workbookViewId="0">
      <selection activeCell="D77" sqref="D77"/>
    </sheetView>
  </sheetViews>
  <sheetFormatPr defaultColWidth="77.90625" defaultRowHeight="14.5"/>
  <cols>
    <col min="1" max="1" width="8.7265625" style="5" bestFit="1" customWidth="1"/>
    <col min="2" max="2" width="13.453125" style="5" bestFit="1" customWidth="1"/>
    <col min="3" max="3" width="48.453125" style="6" customWidth="1"/>
    <col min="4" max="4" width="9.81640625" style="5" bestFit="1" customWidth="1"/>
    <col min="5" max="5" width="9.81640625" style="5" customWidth="1"/>
    <col min="6" max="6" width="15.453125" style="5" bestFit="1" customWidth="1"/>
    <col min="7" max="7" width="9.54296875" style="5" bestFit="1" customWidth="1"/>
    <col min="8" max="8" width="15.1796875" style="5" bestFit="1" customWidth="1"/>
    <col min="9" max="9" width="28.26953125" style="5" customWidth="1"/>
    <col min="10" max="16384" width="77.90625" style="5"/>
  </cols>
  <sheetData>
    <row r="1" spans="1:9">
      <c r="A1" s="5" t="s">
        <v>186</v>
      </c>
      <c r="B1" s="5" t="s">
        <v>187</v>
      </c>
      <c r="C1" s="6" t="s">
        <v>3</v>
      </c>
      <c r="D1" s="5" t="s">
        <v>6</v>
      </c>
      <c r="E1" s="5" t="s">
        <v>4</v>
      </c>
      <c r="F1" s="5" t="s">
        <v>5</v>
      </c>
      <c r="G1" s="5" t="s">
        <v>188</v>
      </c>
      <c r="H1" s="5" t="s">
        <v>189</v>
      </c>
      <c r="I1" s="5" t="s">
        <v>190</v>
      </c>
    </row>
    <row r="2" spans="1:9" ht="43.5" hidden="1">
      <c r="A2" s="5" t="s">
        <v>191</v>
      </c>
      <c r="B2" s="7">
        <v>45289</v>
      </c>
      <c r="C2" s="6" t="s">
        <v>192</v>
      </c>
      <c r="D2" s="5">
        <v>2500</v>
      </c>
      <c r="F2" s="5" t="s">
        <v>193</v>
      </c>
      <c r="G2" s="5">
        <v>7188.64</v>
      </c>
      <c r="I2" s="5" t="s">
        <v>194</v>
      </c>
    </row>
    <row r="3" spans="1:9" ht="29" hidden="1">
      <c r="A3" s="5" t="s">
        <v>191</v>
      </c>
      <c r="B3" s="7">
        <v>45289</v>
      </c>
      <c r="C3" s="6" t="s">
        <v>195</v>
      </c>
      <c r="D3" s="5">
        <v>2128</v>
      </c>
      <c r="F3" s="5" t="s">
        <v>196</v>
      </c>
      <c r="G3" s="5">
        <v>4688.6400000000003</v>
      </c>
      <c r="I3" s="5" t="s">
        <v>197</v>
      </c>
    </row>
    <row r="4" spans="1:9" ht="72.5">
      <c r="A4" s="5" t="s">
        <v>198</v>
      </c>
      <c r="B4" s="7">
        <v>45286</v>
      </c>
      <c r="C4" s="6" t="s">
        <v>199</v>
      </c>
      <c r="D4" s="3">
        <v>-160</v>
      </c>
      <c r="E4" t="s">
        <v>16</v>
      </c>
      <c r="F4" s="5" t="s">
        <v>200</v>
      </c>
      <c r="G4" s="5">
        <v>2560.64</v>
      </c>
      <c r="I4" s="5" t="s">
        <v>201</v>
      </c>
    </row>
    <row r="5" spans="1:9" hidden="1">
      <c r="A5" s="5" t="s">
        <v>198</v>
      </c>
      <c r="B5" s="7">
        <v>45280</v>
      </c>
      <c r="C5" s="6" t="s">
        <v>202</v>
      </c>
      <c r="D5" s="5">
        <v>-2000</v>
      </c>
      <c r="F5" s="5" t="s">
        <v>203</v>
      </c>
      <c r="G5" s="5">
        <v>2720.64</v>
      </c>
      <c r="I5" s="5" t="s">
        <v>197</v>
      </c>
    </row>
    <row r="6" spans="1:9" ht="58">
      <c r="A6" s="5" t="s">
        <v>198</v>
      </c>
      <c r="B6" s="7">
        <v>45274</v>
      </c>
      <c r="C6" s="6" t="s">
        <v>204</v>
      </c>
      <c r="D6" s="3">
        <v>-109.73</v>
      </c>
      <c r="E6" t="s">
        <v>16</v>
      </c>
      <c r="F6" s="5" t="s">
        <v>205</v>
      </c>
      <c r="G6" s="5">
        <v>4720.6400000000003</v>
      </c>
      <c r="I6" s="5" t="s">
        <v>201</v>
      </c>
    </row>
    <row r="7" spans="1:9" ht="29" hidden="1">
      <c r="A7" s="5" t="s">
        <v>191</v>
      </c>
      <c r="B7" s="7">
        <v>45273</v>
      </c>
      <c r="C7" s="6" t="s">
        <v>206</v>
      </c>
      <c r="D7" s="5">
        <v>2464</v>
      </c>
      <c r="F7" s="5" t="s">
        <v>196</v>
      </c>
      <c r="G7" s="5">
        <v>4830.37</v>
      </c>
      <c r="I7" s="5" t="s">
        <v>197</v>
      </c>
    </row>
    <row r="8" spans="1:9" ht="72.5" hidden="1">
      <c r="A8" s="5" t="s">
        <v>191</v>
      </c>
      <c r="B8" s="7">
        <v>45272</v>
      </c>
      <c r="C8" s="6" t="s">
        <v>207</v>
      </c>
      <c r="D8" s="5">
        <v>0.01</v>
      </c>
      <c r="F8" s="5" t="s">
        <v>208</v>
      </c>
      <c r="G8" s="5">
        <v>2366.37</v>
      </c>
      <c r="I8" s="5" t="s">
        <v>197</v>
      </c>
    </row>
    <row r="9" spans="1:9" ht="72.5">
      <c r="A9" s="5" t="s">
        <v>198</v>
      </c>
      <c r="B9" s="7">
        <v>45271</v>
      </c>
      <c r="C9" s="6" t="s">
        <v>209</v>
      </c>
      <c r="D9" s="3">
        <v>-154.47999999999999</v>
      </c>
      <c r="E9" s="5" t="s">
        <v>154</v>
      </c>
      <c r="F9" s="5" t="s">
        <v>205</v>
      </c>
      <c r="G9" s="5">
        <v>2366.36</v>
      </c>
      <c r="I9" s="5" t="s">
        <v>201</v>
      </c>
    </row>
    <row r="10" spans="1:9" hidden="1">
      <c r="A10" s="5" t="s">
        <v>198</v>
      </c>
      <c r="B10" s="7">
        <v>45266</v>
      </c>
      <c r="C10" s="6" t="s">
        <v>210</v>
      </c>
      <c r="D10" s="5">
        <v>-2466.17</v>
      </c>
      <c r="F10" s="5" t="s">
        <v>203</v>
      </c>
      <c r="G10" s="5">
        <v>2520.84</v>
      </c>
      <c r="I10" s="5" t="s">
        <v>197</v>
      </c>
    </row>
    <row r="11" spans="1:9" ht="72.5">
      <c r="A11" s="5" t="s">
        <v>198</v>
      </c>
      <c r="B11" s="7">
        <v>45264</v>
      </c>
      <c r="C11" s="6" t="s">
        <v>211</v>
      </c>
      <c r="D11" s="3">
        <v>-910</v>
      </c>
      <c r="E11" s="5" t="s">
        <v>212</v>
      </c>
      <c r="F11" s="5" t="s">
        <v>205</v>
      </c>
      <c r="G11" s="5">
        <v>4987.01</v>
      </c>
      <c r="I11" s="5" t="s">
        <v>201</v>
      </c>
    </row>
    <row r="12" spans="1:9" ht="72.5">
      <c r="A12" s="5" t="s">
        <v>198</v>
      </c>
      <c r="B12" s="7">
        <v>45264</v>
      </c>
      <c r="C12" s="6" t="s">
        <v>213</v>
      </c>
      <c r="D12" s="3">
        <v>-1005.16</v>
      </c>
      <c r="E12" s="5" t="s">
        <v>212</v>
      </c>
      <c r="F12" s="5" t="s">
        <v>205</v>
      </c>
      <c r="G12" s="5">
        <v>5897.01</v>
      </c>
      <c r="I12" s="5" t="s">
        <v>201</v>
      </c>
    </row>
    <row r="13" spans="1:9" ht="29" hidden="1">
      <c r="A13" s="5" t="s">
        <v>191</v>
      </c>
      <c r="B13" s="7">
        <v>45245</v>
      </c>
      <c r="C13" s="6" t="s">
        <v>214</v>
      </c>
      <c r="D13" s="5">
        <v>2492</v>
      </c>
      <c r="F13" s="5" t="s">
        <v>196</v>
      </c>
      <c r="G13" s="5">
        <v>6902.17</v>
      </c>
      <c r="I13" s="5" t="s">
        <v>197</v>
      </c>
    </row>
    <row r="14" spans="1:9" ht="58">
      <c r="A14" s="5" t="s">
        <v>198</v>
      </c>
      <c r="B14" s="7">
        <v>45244</v>
      </c>
      <c r="C14" s="6" t="s">
        <v>215</v>
      </c>
      <c r="D14" s="3">
        <v>-100.03</v>
      </c>
      <c r="E14" s="5" t="s">
        <v>16</v>
      </c>
      <c r="F14" s="5" t="s">
        <v>205</v>
      </c>
      <c r="G14" s="5">
        <v>4410.17</v>
      </c>
      <c r="I14" s="5" t="s">
        <v>201</v>
      </c>
    </row>
    <row r="15" spans="1:9" ht="72.5">
      <c r="A15" s="5" t="s">
        <v>198</v>
      </c>
      <c r="B15" s="7">
        <v>45243</v>
      </c>
      <c r="C15" s="6" t="s">
        <v>216</v>
      </c>
      <c r="D15" s="3">
        <v>-154.47999999999999</v>
      </c>
      <c r="E15" s="5" t="s">
        <v>154</v>
      </c>
      <c r="F15" s="5" t="s">
        <v>205</v>
      </c>
      <c r="G15" s="5">
        <v>4510.2</v>
      </c>
      <c r="I15" s="5" t="s">
        <v>201</v>
      </c>
    </row>
    <row r="16" spans="1:9" ht="29" hidden="1">
      <c r="A16" s="5" t="s">
        <v>191</v>
      </c>
      <c r="B16" s="7">
        <v>45240</v>
      </c>
      <c r="C16" s="6" t="s">
        <v>217</v>
      </c>
      <c r="D16" s="5">
        <v>2576</v>
      </c>
      <c r="F16" s="5" t="s">
        <v>196</v>
      </c>
      <c r="G16" s="5">
        <v>4664.68</v>
      </c>
      <c r="I16" s="5" t="s">
        <v>197</v>
      </c>
    </row>
    <row r="17" spans="1:9" hidden="1">
      <c r="A17" s="5" t="s">
        <v>198</v>
      </c>
      <c r="B17" s="7">
        <v>45225</v>
      </c>
      <c r="C17" s="6" t="s">
        <v>218</v>
      </c>
      <c r="D17" s="5">
        <v>-3484.86</v>
      </c>
      <c r="F17" s="5" t="s">
        <v>203</v>
      </c>
      <c r="G17" s="5">
        <v>2088.6799999999998</v>
      </c>
      <c r="I17" s="5" t="s">
        <v>197</v>
      </c>
    </row>
    <row r="18" spans="1:9" ht="58">
      <c r="A18" s="5" t="s">
        <v>198</v>
      </c>
      <c r="B18" s="7">
        <v>45215</v>
      </c>
      <c r="C18" s="6" t="s">
        <v>219</v>
      </c>
      <c r="D18" s="3">
        <v>-110.82</v>
      </c>
      <c r="E18" s="5" t="s">
        <v>16</v>
      </c>
      <c r="F18" s="5" t="s">
        <v>205</v>
      </c>
      <c r="G18" s="5">
        <v>5573.54</v>
      </c>
      <c r="I18" s="5" t="s">
        <v>201</v>
      </c>
    </row>
    <row r="19" spans="1:9" ht="72.5">
      <c r="A19" s="5" t="s">
        <v>198</v>
      </c>
      <c r="B19" s="7">
        <v>45210</v>
      </c>
      <c r="C19" s="6" t="s">
        <v>220</v>
      </c>
      <c r="D19" s="3">
        <v>-154.47999999999999</v>
      </c>
      <c r="E19" s="5" t="s">
        <v>154</v>
      </c>
      <c r="F19" s="5" t="s">
        <v>205</v>
      </c>
      <c r="G19" s="5">
        <v>5684.36</v>
      </c>
      <c r="I19" s="5" t="s">
        <v>201</v>
      </c>
    </row>
    <row r="20" spans="1:9" ht="72.5">
      <c r="A20" s="5" t="s">
        <v>198</v>
      </c>
      <c r="B20" s="7">
        <v>45201</v>
      </c>
      <c r="C20" s="6" t="s">
        <v>221</v>
      </c>
      <c r="D20" s="3">
        <v>-910</v>
      </c>
      <c r="E20" s="5" t="s">
        <v>212</v>
      </c>
      <c r="F20" s="5" t="s">
        <v>205</v>
      </c>
      <c r="G20" s="5">
        <v>5838.84</v>
      </c>
      <c r="I20" s="5" t="s">
        <v>201</v>
      </c>
    </row>
    <row r="21" spans="1:9" ht="29" hidden="1">
      <c r="A21" s="5" t="s">
        <v>191</v>
      </c>
      <c r="B21" s="7">
        <v>45196</v>
      </c>
      <c r="C21" s="6" t="s">
        <v>222</v>
      </c>
      <c r="D21" s="5">
        <v>2240</v>
      </c>
      <c r="F21" s="5" t="s">
        <v>196</v>
      </c>
      <c r="G21" s="5">
        <v>6748.84</v>
      </c>
      <c r="I21" s="5" t="s">
        <v>197</v>
      </c>
    </row>
    <row r="22" spans="1:9">
      <c r="A22" s="5" t="s">
        <v>198</v>
      </c>
      <c r="B22" s="7">
        <v>45194</v>
      </c>
      <c r="C22" s="6" t="s">
        <v>223</v>
      </c>
      <c r="D22" s="3">
        <v>-9.8699999999999992</v>
      </c>
      <c r="E22" s="5" t="s">
        <v>25</v>
      </c>
      <c r="F22" s="5" t="s">
        <v>224</v>
      </c>
      <c r="G22" s="5">
        <v>4508.84</v>
      </c>
      <c r="I22" s="5" t="s">
        <v>201</v>
      </c>
    </row>
    <row r="23" spans="1:9">
      <c r="A23" s="5" t="s">
        <v>198</v>
      </c>
      <c r="B23" s="7">
        <v>45187</v>
      </c>
      <c r="C23" s="6" t="s">
        <v>225</v>
      </c>
      <c r="D23" s="3">
        <v>-13.95</v>
      </c>
      <c r="E23" t="s">
        <v>9</v>
      </c>
      <c r="F23" s="5" t="s">
        <v>224</v>
      </c>
      <c r="G23" s="5">
        <v>4518.71</v>
      </c>
      <c r="I23" s="5" t="s">
        <v>201</v>
      </c>
    </row>
    <row r="24" spans="1:9">
      <c r="A24" s="5" t="s">
        <v>198</v>
      </c>
      <c r="B24" s="7">
        <v>45187</v>
      </c>
      <c r="C24" s="6" t="s">
        <v>226</v>
      </c>
      <c r="D24" s="3">
        <v>-36.51</v>
      </c>
      <c r="E24" s="5" t="s">
        <v>16</v>
      </c>
      <c r="F24" s="5" t="s">
        <v>224</v>
      </c>
      <c r="G24" s="5">
        <v>4532.66</v>
      </c>
      <c r="I24" s="5" t="s">
        <v>201</v>
      </c>
    </row>
    <row r="25" spans="1:9" ht="43.5" hidden="1">
      <c r="A25" s="5" t="s">
        <v>198</v>
      </c>
      <c r="B25" s="7">
        <v>45187</v>
      </c>
      <c r="C25" s="6" t="s">
        <v>227</v>
      </c>
      <c r="D25" s="5">
        <v>-700</v>
      </c>
      <c r="F25" s="5" t="s">
        <v>193</v>
      </c>
      <c r="G25" s="5">
        <v>4569.17</v>
      </c>
      <c r="I25" s="5" t="s">
        <v>194</v>
      </c>
    </row>
    <row r="26" spans="1:9" hidden="1">
      <c r="A26" s="5" t="s">
        <v>191</v>
      </c>
      <c r="B26" s="7">
        <v>45181</v>
      </c>
      <c r="C26" s="6" t="s">
        <v>228</v>
      </c>
      <c r="D26" s="5">
        <v>300</v>
      </c>
      <c r="F26" s="5" t="s">
        <v>229</v>
      </c>
      <c r="G26" s="5">
        <v>5269.17</v>
      </c>
      <c r="I26" s="5" t="s">
        <v>194</v>
      </c>
    </row>
    <row r="27" spans="1:9" ht="72.5">
      <c r="A27" s="5" t="s">
        <v>198</v>
      </c>
      <c r="B27" s="7">
        <v>45180</v>
      </c>
      <c r="C27" s="6" t="s">
        <v>230</v>
      </c>
      <c r="D27" s="3">
        <v>-154.41</v>
      </c>
      <c r="E27" s="5" t="s">
        <v>154</v>
      </c>
      <c r="F27" s="5" t="s">
        <v>205</v>
      </c>
      <c r="G27" s="5">
        <v>4969.17</v>
      </c>
      <c r="I27" s="5" t="s">
        <v>201</v>
      </c>
    </row>
    <row r="28" spans="1:9" hidden="1">
      <c r="A28" s="5" t="s">
        <v>198</v>
      </c>
      <c r="B28" s="7">
        <v>45177</v>
      </c>
      <c r="C28" s="6" t="s">
        <v>231</v>
      </c>
      <c r="D28" s="5">
        <v>-21.38</v>
      </c>
      <c r="F28" s="5" t="s">
        <v>224</v>
      </c>
      <c r="G28" s="5">
        <v>5123.58</v>
      </c>
      <c r="I28" s="5" t="s">
        <v>197</v>
      </c>
    </row>
    <row r="29" spans="1:9">
      <c r="A29" s="5" t="s">
        <v>198</v>
      </c>
      <c r="B29" s="7">
        <v>45176</v>
      </c>
      <c r="C29" s="6" t="s">
        <v>232</v>
      </c>
      <c r="D29" s="3">
        <v>-10.43</v>
      </c>
      <c r="E29" s="5" t="s">
        <v>42</v>
      </c>
      <c r="F29" s="5" t="s">
        <v>224</v>
      </c>
      <c r="G29" s="5">
        <v>5144.96</v>
      </c>
      <c r="I29" s="5" t="s">
        <v>201</v>
      </c>
    </row>
    <row r="30" spans="1:9">
      <c r="A30" s="5" t="s">
        <v>198</v>
      </c>
      <c r="B30" s="7">
        <v>45176</v>
      </c>
      <c r="C30" s="6" t="s">
        <v>233</v>
      </c>
      <c r="D30" s="3">
        <v>-7.25</v>
      </c>
      <c r="E30" s="5" t="s">
        <v>42</v>
      </c>
      <c r="F30" s="5" t="s">
        <v>224</v>
      </c>
      <c r="G30" s="5">
        <v>5155.3900000000003</v>
      </c>
      <c r="I30" s="5" t="s">
        <v>201</v>
      </c>
    </row>
    <row r="31" spans="1:9">
      <c r="A31" s="5" t="s">
        <v>198</v>
      </c>
      <c r="B31" s="7">
        <v>45175</v>
      </c>
      <c r="C31" s="6" t="s">
        <v>234</v>
      </c>
      <c r="D31" s="3">
        <v>-40</v>
      </c>
      <c r="E31" s="5" t="s">
        <v>42</v>
      </c>
      <c r="F31" s="5" t="s">
        <v>224</v>
      </c>
      <c r="G31" s="5">
        <v>5162.6400000000003</v>
      </c>
      <c r="I31" s="5" t="s">
        <v>201</v>
      </c>
    </row>
    <row r="32" spans="1:9">
      <c r="A32" s="5" t="s">
        <v>198</v>
      </c>
      <c r="B32" s="7">
        <v>45175</v>
      </c>
      <c r="C32" s="6" t="s">
        <v>233</v>
      </c>
      <c r="D32" s="3">
        <v>-0.5</v>
      </c>
      <c r="E32" s="5" t="s">
        <v>42</v>
      </c>
      <c r="F32" s="5" t="s">
        <v>224</v>
      </c>
      <c r="G32" s="5">
        <v>5202.6400000000003</v>
      </c>
      <c r="I32" s="5" t="s">
        <v>201</v>
      </c>
    </row>
    <row r="33" spans="1:9">
      <c r="A33" s="5" t="s">
        <v>198</v>
      </c>
      <c r="B33" s="7">
        <v>45175</v>
      </c>
      <c r="C33" s="6" t="s">
        <v>235</v>
      </c>
      <c r="D33" s="3">
        <v>-25.6</v>
      </c>
      <c r="E33" s="5" t="s">
        <v>9</v>
      </c>
      <c r="F33" s="5" t="s">
        <v>224</v>
      </c>
      <c r="G33" s="5">
        <v>5203.1400000000003</v>
      </c>
      <c r="I33" s="5" t="s">
        <v>201</v>
      </c>
    </row>
    <row r="34" spans="1:9">
      <c r="A34" s="5" t="s">
        <v>198</v>
      </c>
      <c r="B34" s="7">
        <v>45175</v>
      </c>
      <c r="C34" s="6" t="s">
        <v>236</v>
      </c>
      <c r="D34" s="3">
        <v>-12.48</v>
      </c>
      <c r="E34" s="5" t="s">
        <v>9</v>
      </c>
      <c r="F34" s="5" t="s">
        <v>224</v>
      </c>
      <c r="G34" s="5">
        <v>5228.74</v>
      </c>
      <c r="I34" s="5" t="s">
        <v>201</v>
      </c>
    </row>
    <row r="35" spans="1:9">
      <c r="A35" s="5" t="s">
        <v>198</v>
      </c>
      <c r="B35" s="7">
        <v>45175</v>
      </c>
      <c r="C35" s="6" t="s">
        <v>237</v>
      </c>
      <c r="D35" s="3">
        <v>-37.53</v>
      </c>
      <c r="E35" s="5" t="s">
        <v>42</v>
      </c>
      <c r="F35" s="5" t="s">
        <v>224</v>
      </c>
      <c r="G35" s="5">
        <v>5241.22</v>
      </c>
      <c r="I35" s="5" t="s">
        <v>201</v>
      </c>
    </row>
    <row r="36" spans="1:9">
      <c r="A36" s="5" t="s">
        <v>198</v>
      </c>
      <c r="B36" s="7">
        <v>45175</v>
      </c>
      <c r="C36" s="6" t="s">
        <v>238</v>
      </c>
      <c r="D36" s="3">
        <v>-8.52</v>
      </c>
      <c r="E36" s="5" t="s">
        <v>25</v>
      </c>
      <c r="F36" s="5" t="s">
        <v>224</v>
      </c>
      <c r="G36" s="5">
        <v>5278.75</v>
      </c>
      <c r="I36" s="5" t="s">
        <v>201</v>
      </c>
    </row>
    <row r="37" spans="1:9">
      <c r="A37" s="5" t="s">
        <v>198</v>
      </c>
      <c r="B37" s="7">
        <v>45175</v>
      </c>
      <c r="C37" s="6" t="s">
        <v>239</v>
      </c>
      <c r="D37" s="3">
        <v>-64.180000000000007</v>
      </c>
      <c r="E37" s="5" t="s">
        <v>42</v>
      </c>
      <c r="F37" s="5" t="s">
        <v>224</v>
      </c>
      <c r="G37" s="5">
        <v>5287.27</v>
      </c>
      <c r="I37" s="5" t="s">
        <v>201</v>
      </c>
    </row>
    <row r="38" spans="1:9">
      <c r="A38" s="5" t="s">
        <v>198</v>
      </c>
      <c r="B38" s="7">
        <v>45174</v>
      </c>
      <c r="C38" s="6" t="s">
        <v>240</v>
      </c>
      <c r="D38" s="3">
        <v>-6.29</v>
      </c>
      <c r="E38" s="5" t="s">
        <v>42</v>
      </c>
      <c r="F38" s="5" t="s">
        <v>224</v>
      </c>
      <c r="G38" s="5">
        <v>5351.45</v>
      </c>
      <c r="I38" s="5" t="s">
        <v>201</v>
      </c>
    </row>
    <row r="39" spans="1:9">
      <c r="A39" s="5" t="s">
        <v>198</v>
      </c>
      <c r="B39" s="7">
        <v>45174</v>
      </c>
      <c r="C39" s="6" t="s">
        <v>241</v>
      </c>
      <c r="D39" s="3">
        <v>-20</v>
      </c>
      <c r="E39" s="5" t="s">
        <v>9</v>
      </c>
      <c r="F39" s="5" t="s">
        <v>224</v>
      </c>
      <c r="G39" s="5">
        <v>5357.74</v>
      </c>
      <c r="I39" s="5" t="s">
        <v>201</v>
      </c>
    </row>
    <row r="40" spans="1:9">
      <c r="A40" s="5" t="s">
        <v>198</v>
      </c>
      <c r="B40" s="7">
        <v>45174</v>
      </c>
      <c r="C40" s="6" t="s">
        <v>242</v>
      </c>
      <c r="D40" s="3">
        <v>-25.23</v>
      </c>
      <c r="E40" s="5" t="s">
        <v>42</v>
      </c>
      <c r="F40" s="5" t="s">
        <v>224</v>
      </c>
      <c r="G40" s="5">
        <v>5377.74</v>
      </c>
      <c r="I40" s="5" t="s">
        <v>201</v>
      </c>
    </row>
    <row r="41" spans="1:9">
      <c r="A41" s="5" t="s">
        <v>198</v>
      </c>
      <c r="B41" s="7">
        <v>45174</v>
      </c>
      <c r="C41" s="6" t="s">
        <v>243</v>
      </c>
      <c r="D41" s="3">
        <v>-32.89</v>
      </c>
      <c r="E41" s="5" t="s">
        <v>25</v>
      </c>
      <c r="F41" s="5" t="s">
        <v>224</v>
      </c>
      <c r="G41" s="5">
        <v>5402.97</v>
      </c>
      <c r="I41" s="5" t="s">
        <v>201</v>
      </c>
    </row>
    <row r="42" spans="1:9">
      <c r="A42" s="5" t="s">
        <v>198</v>
      </c>
      <c r="B42" s="7">
        <v>45174</v>
      </c>
      <c r="C42" s="6" t="s">
        <v>244</v>
      </c>
      <c r="D42" s="3">
        <v>-3.72</v>
      </c>
      <c r="E42" s="5" t="s">
        <v>42</v>
      </c>
      <c r="F42" s="5" t="s">
        <v>224</v>
      </c>
      <c r="G42" s="5">
        <v>5435.86</v>
      </c>
      <c r="I42" s="5" t="s">
        <v>201</v>
      </c>
    </row>
    <row r="43" spans="1:9">
      <c r="A43" s="5" t="s">
        <v>198</v>
      </c>
      <c r="B43" s="7">
        <v>45174</v>
      </c>
      <c r="C43" s="6" t="s">
        <v>245</v>
      </c>
      <c r="D43" s="3">
        <v>-26.17</v>
      </c>
      <c r="E43" s="5" t="s">
        <v>9</v>
      </c>
      <c r="F43" s="5" t="s">
        <v>224</v>
      </c>
      <c r="G43" s="5">
        <v>5439.58</v>
      </c>
      <c r="I43" s="5" t="s">
        <v>201</v>
      </c>
    </row>
    <row r="44" spans="1:9" hidden="1">
      <c r="A44" s="5" t="s">
        <v>198</v>
      </c>
      <c r="B44" s="7">
        <v>45174</v>
      </c>
      <c r="C44" s="6" t="s">
        <v>246</v>
      </c>
      <c r="D44" s="5">
        <v>-5.7</v>
      </c>
      <c r="F44" s="5" t="s">
        <v>224</v>
      </c>
      <c r="G44" s="5">
        <v>5465.75</v>
      </c>
      <c r="I44" s="5" t="s">
        <v>197</v>
      </c>
    </row>
    <row r="45" spans="1:9">
      <c r="A45" s="5" t="s">
        <v>198</v>
      </c>
      <c r="B45" s="7">
        <v>45174</v>
      </c>
      <c r="C45" s="6" t="s">
        <v>247</v>
      </c>
      <c r="D45" s="3">
        <v>-12.75</v>
      </c>
      <c r="E45" s="5" t="s">
        <v>42</v>
      </c>
      <c r="F45" s="5" t="s">
        <v>224</v>
      </c>
      <c r="G45" s="5">
        <v>5471.45</v>
      </c>
      <c r="I45" s="5" t="s">
        <v>201</v>
      </c>
    </row>
    <row r="46" spans="1:9">
      <c r="A46" s="5" t="s">
        <v>198</v>
      </c>
      <c r="B46" s="7">
        <v>45174</v>
      </c>
      <c r="C46" s="6" t="s">
        <v>248</v>
      </c>
      <c r="D46" s="3">
        <v>-23.4</v>
      </c>
      <c r="E46" s="5" t="s">
        <v>25</v>
      </c>
      <c r="F46" s="5" t="s">
        <v>224</v>
      </c>
      <c r="G46" s="5">
        <v>5484.2</v>
      </c>
      <c r="I46" s="5" t="s">
        <v>201</v>
      </c>
    </row>
    <row r="47" spans="1:9">
      <c r="A47" s="5" t="s">
        <v>198</v>
      </c>
      <c r="B47" s="7">
        <v>45174</v>
      </c>
      <c r="C47" s="6" t="s">
        <v>249</v>
      </c>
      <c r="D47" s="3">
        <v>-1.58</v>
      </c>
      <c r="E47" s="5" t="s">
        <v>25</v>
      </c>
      <c r="F47" s="5" t="s">
        <v>224</v>
      </c>
      <c r="G47" s="5">
        <v>5507.6</v>
      </c>
      <c r="I47" s="5" t="s">
        <v>201</v>
      </c>
    </row>
    <row r="48" spans="1:9">
      <c r="A48" s="5" t="s">
        <v>198</v>
      </c>
      <c r="B48" s="7">
        <v>45174</v>
      </c>
      <c r="C48" s="6" t="s">
        <v>250</v>
      </c>
      <c r="D48" s="3">
        <v>-23.36</v>
      </c>
      <c r="E48" s="5" t="s">
        <v>9</v>
      </c>
      <c r="F48" s="5" t="s">
        <v>224</v>
      </c>
      <c r="G48" s="5">
        <v>5509.18</v>
      </c>
      <c r="I48" s="5" t="s">
        <v>201</v>
      </c>
    </row>
    <row r="49" spans="1:9">
      <c r="A49" s="5" t="s">
        <v>198</v>
      </c>
      <c r="B49" s="7">
        <v>45174</v>
      </c>
      <c r="C49" s="6" t="s">
        <v>251</v>
      </c>
      <c r="D49" s="3">
        <v>-16.18</v>
      </c>
      <c r="E49" s="5" t="s">
        <v>9</v>
      </c>
      <c r="F49" s="5" t="s">
        <v>224</v>
      </c>
      <c r="G49" s="5">
        <v>5532.54</v>
      </c>
      <c r="I49" s="5" t="s">
        <v>201</v>
      </c>
    </row>
    <row r="50" spans="1:9">
      <c r="A50" s="5" t="s">
        <v>198</v>
      </c>
      <c r="B50" s="7">
        <v>45174</v>
      </c>
      <c r="C50" s="6" t="s">
        <v>252</v>
      </c>
      <c r="D50" s="3">
        <v>-47.21</v>
      </c>
      <c r="E50" s="5" t="s">
        <v>42</v>
      </c>
      <c r="F50" s="5" t="s">
        <v>224</v>
      </c>
      <c r="G50" s="5">
        <v>5548.72</v>
      </c>
      <c r="I50" s="5" t="s">
        <v>201</v>
      </c>
    </row>
    <row r="51" spans="1:9">
      <c r="A51" s="5" t="s">
        <v>198</v>
      </c>
      <c r="B51" s="7">
        <v>45170</v>
      </c>
      <c r="C51" s="6" t="s">
        <v>253</v>
      </c>
      <c r="D51" s="3">
        <v>-491.83</v>
      </c>
      <c r="E51" s="5" t="s">
        <v>42</v>
      </c>
      <c r="F51" s="5" t="s">
        <v>224</v>
      </c>
      <c r="G51" s="5">
        <v>5595.93</v>
      </c>
      <c r="I51" s="5" t="s">
        <v>201</v>
      </c>
    </row>
    <row r="52" spans="1:9" ht="72.5">
      <c r="A52" s="5" t="s">
        <v>198</v>
      </c>
      <c r="B52" s="7">
        <v>45168</v>
      </c>
      <c r="C52" s="6" t="s">
        <v>254</v>
      </c>
      <c r="D52" s="3">
        <v>-65</v>
      </c>
      <c r="E52" s="5" t="s">
        <v>16</v>
      </c>
      <c r="F52" s="5" t="s">
        <v>205</v>
      </c>
      <c r="G52" s="5">
        <v>6087.76</v>
      </c>
      <c r="I52" s="5" t="s">
        <v>201</v>
      </c>
    </row>
    <row r="53" spans="1:9" ht="72.5">
      <c r="A53" s="5" t="s">
        <v>198</v>
      </c>
      <c r="B53" s="7">
        <v>45168</v>
      </c>
      <c r="C53" s="6" t="s">
        <v>255</v>
      </c>
      <c r="D53" s="3">
        <v>-141.56</v>
      </c>
      <c r="E53" s="5" t="s">
        <v>16</v>
      </c>
      <c r="F53" s="5" t="s">
        <v>205</v>
      </c>
      <c r="G53" s="5">
        <v>6152.76</v>
      </c>
      <c r="I53" s="5" t="s">
        <v>201</v>
      </c>
    </row>
    <row r="54" spans="1:9" ht="43.5" hidden="1">
      <c r="A54" s="5" t="s">
        <v>198</v>
      </c>
      <c r="B54" s="7">
        <v>45167</v>
      </c>
      <c r="C54" s="6" t="s">
        <v>256</v>
      </c>
      <c r="D54" s="5">
        <v>-700</v>
      </c>
      <c r="F54" s="5" t="s">
        <v>193</v>
      </c>
      <c r="G54" s="5">
        <v>6294.32</v>
      </c>
      <c r="I54" s="5" t="s">
        <v>194</v>
      </c>
    </row>
    <row r="55" spans="1:9" ht="43.5" hidden="1">
      <c r="A55" s="5" t="s">
        <v>198</v>
      </c>
      <c r="B55" s="7">
        <v>45167</v>
      </c>
      <c r="C55" s="6" t="s">
        <v>257</v>
      </c>
      <c r="D55" s="5">
        <v>-10</v>
      </c>
      <c r="F55" s="5" t="s">
        <v>193</v>
      </c>
      <c r="G55" s="5">
        <v>6994.32</v>
      </c>
      <c r="I55" s="5" t="s">
        <v>194</v>
      </c>
    </row>
    <row r="56" spans="1:9">
      <c r="A56" s="5" t="s">
        <v>198</v>
      </c>
      <c r="B56" s="7">
        <v>45166</v>
      </c>
      <c r="C56" s="6" t="s">
        <v>258</v>
      </c>
      <c r="D56" s="3">
        <v>-51.68</v>
      </c>
      <c r="E56" s="5" t="s">
        <v>9</v>
      </c>
      <c r="F56" s="5" t="s">
        <v>224</v>
      </c>
      <c r="G56" s="5">
        <v>7004.32</v>
      </c>
      <c r="I56" s="5" t="s">
        <v>201</v>
      </c>
    </row>
    <row r="57" spans="1:9" ht="43.5" hidden="1">
      <c r="A57" s="5" t="s">
        <v>191</v>
      </c>
      <c r="B57" s="7">
        <v>45156</v>
      </c>
      <c r="C57" s="6" t="s">
        <v>259</v>
      </c>
      <c r="D57" s="5">
        <v>2352</v>
      </c>
      <c r="F57" s="5" t="s">
        <v>196</v>
      </c>
      <c r="G57" s="5">
        <v>7056</v>
      </c>
      <c r="I57" s="5" t="s">
        <v>197</v>
      </c>
    </row>
    <row r="58" spans="1:9" ht="43.5" hidden="1">
      <c r="A58" s="5" t="s">
        <v>191</v>
      </c>
      <c r="B58" s="7">
        <v>45134</v>
      </c>
      <c r="C58" s="6" t="s">
        <v>260</v>
      </c>
      <c r="D58" s="5">
        <v>4604</v>
      </c>
      <c r="F58" s="5" t="s">
        <v>196</v>
      </c>
      <c r="G58" s="5">
        <v>4704</v>
      </c>
      <c r="I58" s="5" t="s">
        <v>197</v>
      </c>
    </row>
    <row r="59" spans="1:9" ht="43.5" hidden="1">
      <c r="A59" s="5" t="s">
        <v>191</v>
      </c>
      <c r="B59" s="7">
        <v>45126</v>
      </c>
      <c r="C59" s="6" t="s">
        <v>261</v>
      </c>
      <c r="D59" s="5">
        <v>100</v>
      </c>
      <c r="F59" s="5" t="s">
        <v>196</v>
      </c>
      <c r="G59" s="5">
        <v>100</v>
      </c>
      <c r="I59" s="5" t="s">
        <v>197</v>
      </c>
    </row>
    <row r="60" spans="1:9">
      <c r="D60" s="3"/>
    </row>
    <row r="61" spans="1:9">
      <c r="D61" s="3"/>
    </row>
    <row r="62" spans="1:9">
      <c r="D62" s="3"/>
    </row>
    <row r="63" spans="1:9">
      <c r="D63" s="3"/>
    </row>
    <row r="64" spans="1:9">
      <c r="D64" s="3"/>
    </row>
    <row r="65" spans="4:4">
      <c r="D65" s="3"/>
    </row>
    <row r="66" spans="4:4">
      <c r="D66" s="3"/>
    </row>
    <row r="67" spans="4:4">
      <c r="D67" s="3"/>
    </row>
    <row r="68" spans="4:4">
      <c r="D68" s="3"/>
    </row>
    <row r="69" spans="4:4">
      <c r="D69" s="3"/>
    </row>
    <row r="70" spans="4:4">
      <c r="D70" s="3"/>
    </row>
    <row r="71" spans="4:4">
      <c r="D71" s="3"/>
    </row>
    <row r="72" spans="4:4">
      <c r="D72" s="3"/>
    </row>
    <row r="73" spans="4:4">
      <c r="D73" s="3"/>
    </row>
    <row r="74" spans="4:4">
      <c r="D74" s="3"/>
    </row>
    <row r="75" spans="4:4">
      <c r="D75" s="3"/>
    </row>
    <row r="76" spans="4:4">
      <c r="D76" s="3"/>
    </row>
    <row r="77" spans="4:4">
      <c r="D77" s="3"/>
    </row>
  </sheetData>
  <autoFilter ref="A1:I59" xr:uid="{00000000-0009-0000-0000-000001000000}">
    <filterColumn colId="8">
      <filters>
        <filter val="Expense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E55C5-AF48-4DEE-96A5-166B80444CA1}">
  <sheetPr filterMode="1"/>
  <dimension ref="A1:I198"/>
  <sheetViews>
    <sheetView tabSelected="1" workbookViewId="0">
      <selection activeCell="H45" sqref="H45"/>
    </sheetView>
  </sheetViews>
  <sheetFormatPr defaultRowHeight="14.5"/>
  <cols>
    <col min="1" max="1" width="4.81640625" bestFit="1" customWidth="1"/>
    <col min="2" max="2" width="15" bestFit="1" customWidth="1"/>
    <col min="3" max="3" width="10.453125" bestFit="1" customWidth="1"/>
    <col min="4" max="4" width="27.81640625" bestFit="1" customWidth="1"/>
    <col min="5" max="5" width="22.1796875" bestFit="1" customWidth="1"/>
    <col min="6" max="6" width="10.453125" bestFit="1" customWidth="1"/>
    <col min="7" max="7" width="8.453125" bestFit="1" customWidth="1"/>
    <col min="8" max="8" width="13.81640625" bestFit="1" customWidth="1"/>
    <col min="9" max="9" width="10.54296875" bestFit="1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190</v>
      </c>
    </row>
    <row r="2" spans="1:9" hidden="1">
      <c r="A2">
        <v>8721</v>
      </c>
      <c r="B2" s="1">
        <v>45290</v>
      </c>
      <c r="C2" s="1">
        <v>45291</v>
      </c>
      <c r="D2" t="s">
        <v>8</v>
      </c>
      <c r="E2" t="s">
        <v>9</v>
      </c>
      <c r="F2" t="s">
        <v>10</v>
      </c>
      <c r="G2" s="3">
        <v>-8.3699999999999992</v>
      </c>
      <c r="H2" t="s">
        <v>11</v>
      </c>
      <c r="I2" t="s">
        <v>153</v>
      </c>
    </row>
    <row r="3" spans="1:9" hidden="1">
      <c r="A3">
        <v>8721</v>
      </c>
      <c r="B3" s="1">
        <v>45290</v>
      </c>
      <c r="C3" s="1">
        <v>45291</v>
      </c>
      <c r="D3" t="s">
        <v>12</v>
      </c>
      <c r="E3" t="s">
        <v>13</v>
      </c>
      <c r="F3" t="s">
        <v>10</v>
      </c>
      <c r="G3" s="3">
        <v>-97.1</v>
      </c>
      <c r="I3" t="s">
        <v>278</v>
      </c>
    </row>
    <row r="4" spans="1:9" hidden="1">
      <c r="A4">
        <v>8721</v>
      </c>
      <c r="B4" s="1">
        <v>45290</v>
      </c>
      <c r="C4" s="1">
        <v>45291</v>
      </c>
      <c r="D4" t="s">
        <v>14</v>
      </c>
      <c r="E4" t="s">
        <v>9</v>
      </c>
      <c r="F4" t="s">
        <v>10</v>
      </c>
      <c r="G4" s="3">
        <v>-92.39</v>
      </c>
      <c r="I4" t="s">
        <v>153</v>
      </c>
    </row>
    <row r="5" spans="1:9" hidden="1">
      <c r="A5">
        <v>8721</v>
      </c>
      <c r="B5" s="1">
        <v>45289</v>
      </c>
      <c r="C5" s="1">
        <v>45291</v>
      </c>
      <c r="D5" t="s">
        <v>12</v>
      </c>
      <c r="E5" t="s">
        <v>13</v>
      </c>
      <c r="F5" t="s">
        <v>10</v>
      </c>
      <c r="G5" s="3">
        <v>-16.420000000000002</v>
      </c>
      <c r="I5" t="s">
        <v>278</v>
      </c>
    </row>
    <row r="6" spans="1:9" hidden="1">
      <c r="A6">
        <v>8721</v>
      </c>
      <c r="B6" s="1">
        <v>45289</v>
      </c>
      <c r="C6" s="1">
        <v>45291</v>
      </c>
      <c r="D6" t="s">
        <v>12</v>
      </c>
      <c r="E6" t="s">
        <v>13</v>
      </c>
      <c r="F6" t="s">
        <v>10</v>
      </c>
      <c r="G6" s="3">
        <v>-164.28</v>
      </c>
      <c r="I6" t="s">
        <v>278</v>
      </c>
    </row>
    <row r="7" spans="1:9" hidden="1">
      <c r="A7">
        <v>8721</v>
      </c>
      <c r="B7" s="1">
        <v>45290</v>
      </c>
      <c r="C7" s="1">
        <v>45291</v>
      </c>
      <c r="D7" t="s">
        <v>15</v>
      </c>
      <c r="E7" t="s">
        <v>16</v>
      </c>
      <c r="F7" t="s">
        <v>10</v>
      </c>
      <c r="G7" s="3">
        <v>-65</v>
      </c>
      <c r="I7" t="s">
        <v>153</v>
      </c>
    </row>
    <row r="8" spans="1:9" hidden="1">
      <c r="A8">
        <v>8721</v>
      </c>
      <c r="B8" s="1">
        <v>45289</v>
      </c>
      <c r="C8" s="1">
        <v>45291</v>
      </c>
      <c r="D8" t="s">
        <v>12</v>
      </c>
      <c r="E8" t="s">
        <v>13</v>
      </c>
      <c r="F8" t="s">
        <v>10</v>
      </c>
      <c r="G8" s="3">
        <v>-15.82</v>
      </c>
      <c r="I8" t="s">
        <v>278</v>
      </c>
    </row>
    <row r="9" spans="1:9" hidden="1">
      <c r="A9">
        <v>8721</v>
      </c>
      <c r="B9" s="1">
        <v>45288</v>
      </c>
      <c r="C9" s="1">
        <v>45289</v>
      </c>
      <c r="D9" t="s">
        <v>12</v>
      </c>
      <c r="E9" t="s">
        <v>13</v>
      </c>
      <c r="F9" t="s">
        <v>10</v>
      </c>
      <c r="G9" s="3">
        <v>-10.77</v>
      </c>
      <c r="I9" t="s">
        <v>278</v>
      </c>
    </row>
    <row r="10" spans="1:9" hidden="1">
      <c r="A10">
        <v>8721</v>
      </c>
      <c r="B10" s="1">
        <v>45288</v>
      </c>
      <c r="C10" s="1">
        <v>45289</v>
      </c>
      <c r="D10" t="s">
        <v>17</v>
      </c>
      <c r="E10" t="s">
        <v>18</v>
      </c>
      <c r="F10" t="s">
        <v>10</v>
      </c>
      <c r="G10" s="3">
        <v>-219</v>
      </c>
      <c r="I10" t="s">
        <v>153</v>
      </c>
    </row>
    <row r="11" spans="1:9" hidden="1">
      <c r="A11">
        <v>8721</v>
      </c>
      <c r="B11" s="1">
        <v>45288</v>
      </c>
      <c r="C11" s="1">
        <v>45288</v>
      </c>
      <c r="D11" t="s">
        <v>12</v>
      </c>
      <c r="E11" t="s">
        <v>13</v>
      </c>
      <c r="F11" t="s">
        <v>10</v>
      </c>
      <c r="G11" s="3">
        <v>-134.04</v>
      </c>
      <c r="I11" t="s">
        <v>278</v>
      </c>
    </row>
    <row r="12" spans="1:9" hidden="1">
      <c r="A12">
        <v>8721</v>
      </c>
      <c r="B12" s="1">
        <v>45287</v>
      </c>
      <c r="C12" s="1">
        <v>45288</v>
      </c>
      <c r="D12" t="s">
        <v>12</v>
      </c>
      <c r="E12" t="s">
        <v>13</v>
      </c>
      <c r="F12" t="s">
        <v>10</v>
      </c>
      <c r="G12" s="3">
        <v>-98.54</v>
      </c>
      <c r="I12" t="s">
        <v>278</v>
      </c>
    </row>
    <row r="13" spans="1:9">
      <c r="A13">
        <v>8721</v>
      </c>
      <c r="B13" s="1">
        <v>45287</v>
      </c>
      <c r="C13" s="1">
        <v>45287</v>
      </c>
      <c r="D13" t="s">
        <v>19</v>
      </c>
      <c r="E13" t="s">
        <v>20</v>
      </c>
      <c r="F13" t="s">
        <v>21</v>
      </c>
      <c r="G13" s="3">
        <v>119.4</v>
      </c>
      <c r="H13" t="s">
        <v>22</v>
      </c>
      <c r="I13" t="s">
        <v>197</v>
      </c>
    </row>
    <row r="14" spans="1:9">
      <c r="A14">
        <v>8721</v>
      </c>
      <c r="B14" s="1">
        <v>45287</v>
      </c>
      <c r="C14" s="1">
        <v>45287</v>
      </c>
      <c r="D14" t="s">
        <v>19</v>
      </c>
      <c r="E14" t="s">
        <v>20</v>
      </c>
      <c r="F14" t="s">
        <v>21</v>
      </c>
      <c r="G14" s="3">
        <v>33.06</v>
      </c>
      <c r="I14" t="s">
        <v>197</v>
      </c>
    </row>
    <row r="15" spans="1:9">
      <c r="A15">
        <v>8721</v>
      </c>
      <c r="B15" s="1">
        <v>45287</v>
      </c>
      <c r="C15" s="1">
        <v>45287</v>
      </c>
      <c r="D15" t="s">
        <v>19</v>
      </c>
      <c r="E15" t="s">
        <v>20</v>
      </c>
      <c r="F15" t="s">
        <v>21</v>
      </c>
      <c r="G15" s="3">
        <v>14.39</v>
      </c>
      <c r="I15" t="s">
        <v>197</v>
      </c>
    </row>
    <row r="16" spans="1:9">
      <c r="A16">
        <v>8721</v>
      </c>
      <c r="B16" s="1">
        <v>45287</v>
      </c>
      <c r="C16" s="1">
        <v>45287</v>
      </c>
      <c r="D16" t="s">
        <v>19</v>
      </c>
      <c r="E16" t="s">
        <v>20</v>
      </c>
      <c r="F16" t="s">
        <v>21</v>
      </c>
      <c r="G16" s="3">
        <v>25.01</v>
      </c>
      <c r="I16" t="s">
        <v>197</v>
      </c>
    </row>
    <row r="17" spans="1:9">
      <c r="A17">
        <v>8721</v>
      </c>
      <c r="B17" s="1">
        <v>45287</v>
      </c>
      <c r="C17" s="1">
        <v>45287</v>
      </c>
      <c r="D17" t="s">
        <v>19</v>
      </c>
      <c r="E17" t="s">
        <v>20</v>
      </c>
      <c r="F17" t="s">
        <v>21</v>
      </c>
      <c r="G17" s="3">
        <v>7</v>
      </c>
      <c r="I17" t="s">
        <v>197</v>
      </c>
    </row>
    <row r="18" spans="1:9">
      <c r="A18">
        <v>8721</v>
      </c>
      <c r="B18" s="1">
        <v>45287</v>
      </c>
      <c r="C18" s="1">
        <v>45287</v>
      </c>
      <c r="D18" t="s">
        <v>19</v>
      </c>
      <c r="E18" t="s">
        <v>20</v>
      </c>
      <c r="F18" t="s">
        <v>21</v>
      </c>
      <c r="G18" s="3">
        <v>194.63</v>
      </c>
      <c r="I18" t="s">
        <v>197</v>
      </c>
    </row>
    <row r="19" spans="1:9">
      <c r="A19">
        <v>8721</v>
      </c>
      <c r="B19" s="1">
        <v>45287</v>
      </c>
      <c r="C19" s="1">
        <v>45287</v>
      </c>
      <c r="D19" t="s">
        <v>19</v>
      </c>
      <c r="E19" t="s">
        <v>20</v>
      </c>
      <c r="F19" t="s">
        <v>21</v>
      </c>
      <c r="G19" s="3">
        <v>48.59</v>
      </c>
      <c r="I19" t="s">
        <v>197</v>
      </c>
    </row>
    <row r="20" spans="1:9">
      <c r="A20">
        <v>8721</v>
      </c>
      <c r="B20" s="1">
        <v>45287</v>
      </c>
      <c r="C20" s="1">
        <v>45287</v>
      </c>
      <c r="D20" t="s">
        <v>19</v>
      </c>
      <c r="E20" t="s">
        <v>20</v>
      </c>
      <c r="F20" t="s">
        <v>21</v>
      </c>
      <c r="G20" s="3">
        <v>22.66</v>
      </c>
      <c r="I20" t="s">
        <v>197</v>
      </c>
    </row>
    <row r="21" spans="1:9">
      <c r="A21">
        <v>8721</v>
      </c>
      <c r="B21" s="1">
        <v>45287</v>
      </c>
      <c r="C21" s="1">
        <v>45287</v>
      </c>
      <c r="D21" t="s">
        <v>19</v>
      </c>
      <c r="E21" t="s">
        <v>20</v>
      </c>
      <c r="F21" t="s">
        <v>21</v>
      </c>
      <c r="G21" s="3">
        <v>229.58</v>
      </c>
      <c r="I21" t="s">
        <v>197</v>
      </c>
    </row>
    <row r="22" spans="1:9">
      <c r="A22">
        <v>8721</v>
      </c>
      <c r="B22" s="1">
        <v>45287</v>
      </c>
      <c r="C22" s="1">
        <v>45287</v>
      </c>
      <c r="D22" t="s">
        <v>19</v>
      </c>
      <c r="E22" t="s">
        <v>20</v>
      </c>
      <c r="F22" t="s">
        <v>21</v>
      </c>
      <c r="G22" s="3">
        <v>34.25</v>
      </c>
      <c r="I22" t="s">
        <v>197</v>
      </c>
    </row>
    <row r="23" spans="1:9">
      <c r="A23">
        <v>8721</v>
      </c>
      <c r="B23" s="1">
        <v>45287</v>
      </c>
      <c r="C23" s="1">
        <v>45287</v>
      </c>
      <c r="D23" t="s">
        <v>19</v>
      </c>
      <c r="E23" t="s">
        <v>20</v>
      </c>
      <c r="F23" t="s">
        <v>21</v>
      </c>
      <c r="G23" s="3">
        <v>29.86</v>
      </c>
      <c r="I23" t="s">
        <v>197</v>
      </c>
    </row>
    <row r="24" spans="1:9">
      <c r="A24">
        <v>8721</v>
      </c>
      <c r="B24" s="1">
        <v>45287</v>
      </c>
      <c r="C24" s="1">
        <v>45287</v>
      </c>
      <c r="D24" t="s">
        <v>19</v>
      </c>
      <c r="E24" t="s">
        <v>20</v>
      </c>
      <c r="F24" t="s">
        <v>21</v>
      </c>
      <c r="G24" s="3">
        <v>75</v>
      </c>
      <c r="I24" t="s">
        <v>197</v>
      </c>
    </row>
    <row r="25" spans="1:9" hidden="1">
      <c r="A25">
        <v>8721</v>
      </c>
      <c r="B25" s="1">
        <v>45286</v>
      </c>
      <c r="C25" s="1">
        <v>45287</v>
      </c>
      <c r="D25" t="s">
        <v>12</v>
      </c>
      <c r="E25" t="s">
        <v>13</v>
      </c>
      <c r="F25" t="s">
        <v>10</v>
      </c>
      <c r="G25" s="3">
        <v>-25.42</v>
      </c>
      <c r="I25" t="s">
        <v>278</v>
      </c>
    </row>
    <row r="26" spans="1:9" hidden="1">
      <c r="A26">
        <v>8721</v>
      </c>
      <c r="B26" s="1">
        <v>45286</v>
      </c>
      <c r="C26" s="1">
        <v>45287</v>
      </c>
      <c r="D26" t="s">
        <v>12</v>
      </c>
      <c r="E26" t="s">
        <v>13</v>
      </c>
      <c r="F26" t="s">
        <v>10</v>
      </c>
      <c r="G26" s="3">
        <v>-15.59</v>
      </c>
      <c r="I26" t="s">
        <v>278</v>
      </c>
    </row>
    <row r="27" spans="1:9" hidden="1">
      <c r="A27">
        <v>8721</v>
      </c>
      <c r="B27" s="1">
        <v>45286</v>
      </c>
      <c r="C27" s="1">
        <v>45287</v>
      </c>
      <c r="D27" t="s">
        <v>12</v>
      </c>
      <c r="E27" t="s">
        <v>13</v>
      </c>
      <c r="F27" t="s">
        <v>10</v>
      </c>
      <c r="G27" s="3">
        <v>-98.31</v>
      </c>
      <c r="I27" t="s">
        <v>278</v>
      </c>
    </row>
    <row r="28" spans="1:9" hidden="1">
      <c r="A28">
        <v>8721</v>
      </c>
      <c r="B28" s="1">
        <v>45286</v>
      </c>
      <c r="C28" s="1">
        <v>45287</v>
      </c>
      <c r="D28" t="s">
        <v>12</v>
      </c>
      <c r="E28" t="s">
        <v>13</v>
      </c>
      <c r="F28" t="s">
        <v>10</v>
      </c>
      <c r="G28" s="3">
        <v>-320.99</v>
      </c>
      <c r="I28" t="s">
        <v>278</v>
      </c>
    </row>
    <row r="29" spans="1:9" hidden="1">
      <c r="A29">
        <v>8721</v>
      </c>
      <c r="B29" s="1">
        <v>45286</v>
      </c>
      <c r="C29" s="1">
        <v>45287</v>
      </c>
      <c r="D29" t="s">
        <v>12</v>
      </c>
      <c r="E29" t="s">
        <v>13</v>
      </c>
      <c r="F29" t="s">
        <v>10</v>
      </c>
      <c r="G29" s="3">
        <v>-98.54</v>
      </c>
      <c r="I29" t="s">
        <v>278</v>
      </c>
    </row>
    <row r="30" spans="1:9" hidden="1">
      <c r="A30">
        <v>8721</v>
      </c>
      <c r="B30" s="1">
        <v>45286</v>
      </c>
      <c r="C30" s="1">
        <v>45287</v>
      </c>
      <c r="D30" t="s">
        <v>12</v>
      </c>
      <c r="E30" t="s">
        <v>13</v>
      </c>
      <c r="F30" t="s">
        <v>10</v>
      </c>
      <c r="G30" s="3">
        <v>-148.74</v>
      </c>
      <c r="I30" t="s">
        <v>278</v>
      </c>
    </row>
    <row r="31" spans="1:9" hidden="1">
      <c r="A31">
        <v>8721</v>
      </c>
      <c r="B31" s="1">
        <v>45286</v>
      </c>
      <c r="C31" s="1">
        <v>45287</v>
      </c>
      <c r="D31" t="s">
        <v>12</v>
      </c>
      <c r="E31" t="s">
        <v>13</v>
      </c>
      <c r="F31" t="s">
        <v>10</v>
      </c>
      <c r="G31" s="3">
        <v>-68.58</v>
      </c>
      <c r="I31" t="s">
        <v>278</v>
      </c>
    </row>
    <row r="32" spans="1:9" hidden="1">
      <c r="A32">
        <v>8721</v>
      </c>
      <c r="B32" s="1">
        <v>45287</v>
      </c>
      <c r="C32" s="1">
        <v>45287</v>
      </c>
      <c r="D32" t="s">
        <v>12</v>
      </c>
      <c r="E32" t="s">
        <v>13</v>
      </c>
      <c r="F32" t="s">
        <v>10</v>
      </c>
      <c r="G32" s="3">
        <v>-137.79</v>
      </c>
      <c r="I32" t="s">
        <v>278</v>
      </c>
    </row>
    <row r="33" spans="1:9" hidden="1">
      <c r="A33">
        <v>8721</v>
      </c>
      <c r="B33" s="1">
        <v>45286</v>
      </c>
      <c r="C33" s="1">
        <v>45287</v>
      </c>
      <c r="D33" t="s">
        <v>12</v>
      </c>
      <c r="E33" t="s">
        <v>13</v>
      </c>
      <c r="F33" t="s">
        <v>10</v>
      </c>
      <c r="G33" s="3">
        <v>-32</v>
      </c>
      <c r="I33" t="s">
        <v>278</v>
      </c>
    </row>
    <row r="34" spans="1:9" hidden="1">
      <c r="A34">
        <v>8721</v>
      </c>
      <c r="B34" s="1">
        <v>45287</v>
      </c>
      <c r="C34" s="1">
        <v>45287</v>
      </c>
      <c r="D34" t="s">
        <v>12</v>
      </c>
      <c r="E34" t="s">
        <v>13</v>
      </c>
      <c r="F34" t="s">
        <v>10</v>
      </c>
      <c r="G34" s="3">
        <v>-133.11000000000001</v>
      </c>
      <c r="I34" t="s">
        <v>278</v>
      </c>
    </row>
    <row r="35" spans="1:9" hidden="1">
      <c r="A35">
        <v>8721</v>
      </c>
      <c r="B35" s="1">
        <v>45286</v>
      </c>
      <c r="C35" s="1">
        <v>45287</v>
      </c>
      <c r="D35" t="s">
        <v>12</v>
      </c>
      <c r="E35" t="s">
        <v>13</v>
      </c>
      <c r="F35" t="s">
        <v>10</v>
      </c>
      <c r="G35" s="3">
        <v>-25.97</v>
      </c>
      <c r="I35" t="s">
        <v>278</v>
      </c>
    </row>
    <row r="36" spans="1:9" hidden="1">
      <c r="A36">
        <v>8721</v>
      </c>
      <c r="B36" s="1">
        <v>45286</v>
      </c>
      <c r="C36" s="1">
        <v>45287</v>
      </c>
      <c r="D36" t="s">
        <v>12</v>
      </c>
      <c r="E36" t="s">
        <v>13</v>
      </c>
      <c r="F36" t="s">
        <v>10</v>
      </c>
      <c r="G36" s="3">
        <v>-152.24</v>
      </c>
      <c r="I36" t="s">
        <v>278</v>
      </c>
    </row>
    <row r="37" spans="1:9" hidden="1">
      <c r="A37">
        <v>8721</v>
      </c>
      <c r="B37" s="1">
        <v>45287</v>
      </c>
      <c r="C37" s="1">
        <v>45287</v>
      </c>
      <c r="D37" t="s">
        <v>12</v>
      </c>
      <c r="E37" t="s">
        <v>13</v>
      </c>
      <c r="F37" t="s">
        <v>10</v>
      </c>
      <c r="G37" s="3">
        <v>-32.119999999999997</v>
      </c>
      <c r="I37" t="s">
        <v>278</v>
      </c>
    </row>
    <row r="38" spans="1:9" hidden="1">
      <c r="A38">
        <v>8721</v>
      </c>
      <c r="B38" s="1">
        <v>45286</v>
      </c>
      <c r="C38" s="1">
        <v>45287</v>
      </c>
      <c r="D38" t="s">
        <v>12</v>
      </c>
      <c r="E38" t="s">
        <v>13</v>
      </c>
      <c r="F38" t="s">
        <v>10</v>
      </c>
      <c r="G38" s="3">
        <v>-97.01</v>
      </c>
      <c r="I38" t="s">
        <v>278</v>
      </c>
    </row>
    <row r="39" spans="1:9" hidden="1">
      <c r="A39">
        <v>8721</v>
      </c>
      <c r="B39" s="1">
        <v>45286</v>
      </c>
      <c r="C39" s="1">
        <v>45287</v>
      </c>
      <c r="D39" t="s">
        <v>12</v>
      </c>
      <c r="E39" t="s">
        <v>13</v>
      </c>
      <c r="F39" t="s">
        <v>10</v>
      </c>
      <c r="G39" s="3">
        <v>-25.97</v>
      </c>
      <c r="I39" t="s">
        <v>278</v>
      </c>
    </row>
    <row r="40" spans="1:9" hidden="1">
      <c r="A40">
        <v>8721</v>
      </c>
      <c r="B40" s="1">
        <v>45286</v>
      </c>
      <c r="C40" s="1">
        <v>45287</v>
      </c>
      <c r="D40" t="s">
        <v>12</v>
      </c>
      <c r="E40" t="s">
        <v>13</v>
      </c>
      <c r="F40" t="s">
        <v>10</v>
      </c>
      <c r="G40" s="3">
        <v>-95.03</v>
      </c>
      <c r="I40" t="s">
        <v>278</v>
      </c>
    </row>
    <row r="41" spans="1:9" hidden="1">
      <c r="A41">
        <v>8721</v>
      </c>
      <c r="B41" s="1">
        <v>45286</v>
      </c>
      <c r="C41" s="1">
        <v>45287</v>
      </c>
      <c r="D41" t="s">
        <v>12</v>
      </c>
      <c r="E41" t="s">
        <v>13</v>
      </c>
      <c r="F41" t="s">
        <v>10</v>
      </c>
      <c r="G41" s="3">
        <v>-97.86</v>
      </c>
      <c r="I41" t="s">
        <v>278</v>
      </c>
    </row>
    <row r="42" spans="1:9" hidden="1">
      <c r="A42">
        <v>8721</v>
      </c>
      <c r="B42" s="1">
        <v>45286</v>
      </c>
      <c r="C42" s="1">
        <v>45287</v>
      </c>
      <c r="D42" t="s">
        <v>12</v>
      </c>
      <c r="E42" t="s">
        <v>13</v>
      </c>
      <c r="F42" t="s">
        <v>10</v>
      </c>
      <c r="G42" s="3">
        <v>-89.99</v>
      </c>
      <c r="I42" t="s">
        <v>278</v>
      </c>
    </row>
    <row r="43" spans="1:9" hidden="1">
      <c r="A43">
        <v>8721</v>
      </c>
      <c r="B43" s="1">
        <v>45284</v>
      </c>
      <c r="C43" s="1">
        <v>45285</v>
      </c>
      <c r="D43" t="s">
        <v>12</v>
      </c>
      <c r="E43" t="s">
        <v>13</v>
      </c>
      <c r="F43" t="s">
        <v>10</v>
      </c>
      <c r="G43" s="3">
        <v>-148.38999999999999</v>
      </c>
      <c r="I43" t="s">
        <v>278</v>
      </c>
    </row>
    <row r="44" spans="1:9" hidden="1">
      <c r="A44">
        <v>8721</v>
      </c>
      <c r="B44" s="1">
        <v>45284</v>
      </c>
      <c r="C44" s="1">
        <v>45285</v>
      </c>
      <c r="D44" t="s">
        <v>12</v>
      </c>
      <c r="E44" t="s">
        <v>13</v>
      </c>
      <c r="F44" t="s">
        <v>10</v>
      </c>
      <c r="G44" s="3">
        <v>-152.41999999999999</v>
      </c>
      <c r="I44" t="s">
        <v>278</v>
      </c>
    </row>
    <row r="45" spans="1:9">
      <c r="A45">
        <v>8721</v>
      </c>
      <c r="B45" s="1">
        <v>45283</v>
      </c>
      <c r="C45" s="1">
        <v>45284</v>
      </c>
      <c r="D45" t="s">
        <v>23</v>
      </c>
      <c r="E45" t="s">
        <v>13</v>
      </c>
      <c r="F45" t="s">
        <v>10</v>
      </c>
      <c r="G45" s="3">
        <v>-129.29</v>
      </c>
      <c r="H45" t="s">
        <v>315</v>
      </c>
      <c r="I45" t="s">
        <v>197</v>
      </c>
    </row>
    <row r="46" spans="1:9" hidden="1">
      <c r="A46">
        <v>8721</v>
      </c>
      <c r="B46" s="1">
        <v>45283</v>
      </c>
      <c r="C46" s="1">
        <v>45284</v>
      </c>
      <c r="D46" t="s">
        <v>12</v>
      </c>
      <c r="E46" t="s">
        <v>13</v>
      </c>
      <c r="F46" t="s">
        <v>10</v>
      </c>
      <c r="G46" s="3">
        <v>-70.42</v>
      </c>
      <c r="I46" t="s">
        <v>278</v>
      </c>
    </row>
    <row r="47" spans="1:9" hidden="1">
      <c r="A47">
        <v>8721</v>
      </c>
      <c r="B47" s="1">
        <v>45283</v>
      </c>
      <c r="C47" s="1">
        <v>45284</v>
      </c>
      <c r="D47" t="s">
        <v>12</v>
      </c>
      <c r="E47" t="s">
        <v>13</v>
      </c>
      <c r="F47" t="s">
        <v>10</v>
      </c>
      <c r="G47" s="3">
        <v>-69.849999999999994</v>
      </c>
      <c r="I47" t="s">
        <v>278</v>
      </c>
    </row>
    <row r="48" spans="1:9" hidden="1">
      <c r="A48">
        <v>8721</v>
      </c>
      <c r="B48" s="1">
        <v>45281</v>
      </c>
      <c r="C48" s="1">
        <v>45282</v>
      </c>
      <c r="D48" t="s">
        <v>24</v>
      </c>
      <c r="E48" t="s">
        <v>25</v>
      </c>
      <c r="F48" t="s">
        <v>10</v>
      </c>
      <c r="G48" s="3">
        <v>-29.09</v>
      </c>
      <c r="I48" t="s">
        <v>153</v>
      </c>
    </row>
    <row r="49" spans="1:9">
      <c r="A49">
        <v>8721</v>
      </c>
      <c r="B49" s="1">
        <v>45281</v>
      </c>
      <c r="C49" s="1">
        <v>45282</v>
      </c>
      <c r="D49" t="s">
        <v>23</v>
      </c>
      <c r="E49" t="s">
        <v>13</v>
      </c>
      <c r="F49" t="s">
        <v>10</v>
      </c>
      <c r="G49" s="3">
        <v>-172.38</v>
      </c>
      <c r="H49" t="s">
        <v>315</v>
      </c>
      <c r="I49" t="s">
        <v>197</v>
      </c>
    </row>
    <row r="50" spans="1:9" hidden="1">
      <c r="A50">
        <v>8721</v>
      </c>
      <c r="B50" s="1">
        <v>45281</v>
      </c>
      <c r="C50" s="1">
        <v>45282</v>
      </c>
      <c r="D50" t="s">
        <v>26</v>
      </c>
      <c r="E50" t="s">
        <v>9</v>
      </c>
      <c r="F50" t="s">
        <v>10</v>
      </c>
      <c r="G50" s="3">
        <v>-5.58</v>
      </c>
      <c r="I50" t="s">
        <v>153</v>
      </c>
    </row>
    <row r="51" spans="1:9">
      <c r="A51">
        <v>8721</v>
      </c>
      <c r="B51" s="1">
        <v>45280</v>
      </c>
      <c r="C51" s="1">
        <v>45281</v>
      </c>
      <c r="D51" t="s">
        <v>12</v>
      </c>
      <c r="E51" t="s">
        <v>13</v>
      </c>
      <c r="F51" t="s">
        <v>27</v>
      </c>
      <c r="G51" s="3">
        <v>133.72999999999999</v>
      </c>
      <c r="I51" t="s">
        <v>277</v>
      </c>
    </row>
    <row r="52" spans="1:9" hidden="1">
      <c r="A52">
        <v>8721</v>
      </c>
      <c r="B52" s="1">
        <v>45280</v>
      </c>
      <c r="C52" s="1">
        <v>45281</v>
      </c>
      <c r="D52" t="s">
        <v>12</v>
      </c>
      <c r="E52" t="s">
        <v>13</v>
      </c>
      <c r="F52" t="s">
        <v>10</v>
      </c>
      <c r="G52" s="3">
        <v>-97.19</v>
      </c>
      <c r="I52" t="s">
        <v>278</v>
      </c>
    </row>
    <row r="53" spans="1:9" hidden="1">
      <c r="A53">
        <v>8721</v>
      </c>
      <c r="B53" s="1">
        <v>45280</v>
      </c>
      <c r="C53" s="1">
        <v>45281</v>
      </c>
      <c r="D53" t="s">
        <v>12</v>
      </c>
      <c r="E53" t="s">
        <v>13</v>
      </c>
      <c r="F53" t="s">
        <v>10</v>
      </c>
      <c r="G53" s="3">
        <v>-95.61</v>
      </c>
      <c r="I53" t="s">
        <v>278</v>
      </c>
    </row>
    <row r="54" spans="1:9" hidden="1">
      <c r="A54">
        <v>8721</v>
      </c>
      <c r="B54" s="1">
        <v>45279</v>
      </c>
      <c r="C54" s="1">
        <v>45280</v>
      </c>
      <c r="D54" t="s">
        <v>12</v>
      </c>
      <c r="E54" t="s">
        <v>13</v>
      </c>
      <c r="F54" t="s">
        <v>10</v>
      </c>
      <c r="G54" s="3">
        <v>-96.51</v>
      </c>
      <c r="I54" t="s">
        <v>278</v>
      </c>
    </row>
    <row r="55" spans="1:9">
      <c r="A55">
        <v>8721</v>
      </c>
      <c r="B55" s="1">
        <v>45279</v>
      </c>
      <c r="C55" s="1">
        <v>45280</v>
      </c>
      <c r="D55" t="s">
        <v>28</v>
      </c>
      <c r="F55" t="s">
        <v>29</v>
      </c>
      <c r="G55" s="3">
        <v>2000</v>
      </c>
      <c r="I55" t="s">
        <v>197</v>
      </c>
    </row>
    <row r="56" spans="1:9" hidden="1">
      <c r="A56">
        <v>8721</v>
      </c>
      <c r="B56" s="1">
        <v>45279</v>
      </c>
      <c r="C56" s="1">
        <v>45280</v>
      </c>
      <c r="D56" t="s">
        <v>12</v>
      </c>
      <c r="E56" t="s">
        <v>13</v>
      </c>
      <c r="F56" t="s">
        <v>10</v>
      </c>
      <c r="G56" s="3">
        <v>-158.99</v>
      </c>
      <c r="I56" t="s">
        <v>278</v>
      </c>
    </row>
    <row r="57" spans="1:9" hidden="1">
      <c r="A57">
        <v>8721</v>
      </c>
      <c r="B57" s="1">
        <v>45279</v>
      </c>
      <c r="C57" s="1">
        <v>45280</v>
      </c>
      <c r="D57" t="s">
        <v>12</v>
      </c>
      <c r="E57" t="s">
        <v>13</v>
      </c>
      <c r="F57" t="s">
        <v>10</v>
      </c>
      <c r="G57" s="3">
        <v>-104.77</v>
      </c>
      <c r="I57" t="s">
        <v>278</v>
      </c>
    </row>
    <row r="58" spans="1:9" hidden="1">
      <c r="A58">
        <v>8721</v>
      </c>
      <c r="B58" s="1">
        <v>45279</v>
      </c>
      <c r="C58" s="1">
        <v>45280</v>
      </c>
      <c r="D58" t="s">
        <v>12</v>
      </c>
      <c r="E58" t="s">
        <v>13</v>
      </c>
      <c r="F58" t="s">
        <v>10</v>
      </c>
      <c r="G58" s="3">
        <v>-164.62</v>
      </c>
      <c r="I58" t="s">
        <v>278</v>
      </c>
    </row>
    <row r="59" spans="1:9" hidden="1">
      <c r="A59">
        <v>8721</v>
      </c>
      <c r="B59" s="1">
        <v>45279</v>
      </c>
      <c r="C59" s="1">
        <v>45280</v>
      </c>
      <c r="D59" t="s">
        <v>12</v>
      </c>
      <c r="E59" t="s">
        <v>13</v>
      </c>
      <c r="F59" t="s">
        <v>10</v>
      </c>
      <c r="G59" s="3">
        <v>-96.74</v>
      </c>
      <c r="I59" t="s">
        <v>278</v>
      </c>
    </row>
    <row r="60" spans="1:9" hidden="1">
      <c r="A60">
        <v>8721</v>
      </c>
      <c r="B60" s="1">
        <v>45279</v>
      </c>
      <c r="C60" s="1">
        <v>45279</v>
      </c>
      <c r="D60" t="s">
        <v>30</v>
      </c>
      <c r="E60" t="s">
        <v>16</v>
      </c>
      <c r="F60" t="s">
        <v>10</v>
      </c>
      <c r="G60" s="3">
        <v>-66.84</v>
      </c>
      <c r="I60" t="s">
        <v>153</v>
      </c>
    </row>
    <row r="61" spans="1:9" hidden="1">
      <c r="A61">
        <v>8721</v>
      </c>
      <c r="B61" s="1">
        <v>45278</v>
      </c>
      <c r="C61" s="1">
        <v>45279</v>
      </c>
      <c r="D61" t="s">
        <v>12</v>
      </c>
      <c r="E61" t="s">
        <v>13</v>
      </c>
      <c r="F61" t="s">
        <v>10</v>
      </c>
      <c r="G61" s="3">
        <v>-96.29</v>
      </c>
      <c r="I61" t="s">
        <v>278</v>
      </c>
    </row>
    <row r="62" spans="1:9">
      <c r="A62">
        <v>8721</v>
      </c>
      <c r="B62" s="1">
        <v>45278</v>
      </c>
      <c r="C62" s="1">
        <v>45278</v>
      </c>
      <c r="D62" t="s">
        <v>31</v>
      </c>
      <c r="E62" t="s">
        <v>20</v>
      </c>
      <c r="F62" t="s">
        <v>21</v>
      </c>
      <c r="G62" s="3">
        <v>0.16</v>
      </c>
      <c r="I62" t="s">
        <v>197</v>
      </c>
    </row>
    <row r="63" spans="1:9" hidden="1">
      <c r="A63">
        <v>8721</v>
      </c>
      <c r="B63" s="1">
        <v>45277</v>
      </c>
      <c r="C63" s="1">
        <v>45278</v>
      </c>
      <c r="D63" t="s">
        <v>12</v>
      </c>
      <c r="E63" t="s">
        <v>13</v>
      </c>
      <c r="F63" t="s">
        <v>10</v>
      </c>
      <c r="G63" s="3">
        <v>-96.29</v>
      </c>
      <c r="I63" t="s">
        <v>278</v>
      </c>
    </row>
    <row r="64" spans="1:9" hidden="1">
      <c r="A64">
        <v>8721</v>
      </c>
      <c r="B64" s="1">
        <v>45277</v>
      </c>
      <c r="C64" s="1">
        <v>45278</v>
      </c>
      <c r="D64" t="s">
        <v>12</v>
      </c>
      <c r="E64" t="s">
        <v>13</v>
      </c>
      <c r="F64" t="s">
        <v>10</v>
      </c>
      <c r="G64" s="3">
        <v>-94.94</v>
      </c>
      <c r="I64" t="s">
        <v>278</v>
      </c>
    </row>
    <row r="65" spans="1:9" hidden="1">
      <c r="A65">
        <v>8721</v>
      </c>
      <c r="B65" s="1">
        <v>45275</v>
      </c>
      <c r="C65" s="1">
        <v>45277</v>
      </c>
      <c r="D65" t="s">
        <v>12</v>
      </c>
      <c r="E65" t="s">
        <v>13</v>
      </c>
      <c r="F65" t="s">
        <v>10</v>
      </c>
      <c r="G65" s="3">
        <v>-97.41</v>
      </c>
      <c r="I65" t="s">
        <v>278</v>
      </c>
    </row>
    <row r="66" spans="1:9" hidden="1">
      <c r="A66">
        <v>8721</v>
      </c>
      <c r="B66" s="1">
        <v>45276</v>
      </c>
      <c r="C66" s="1">
        <v>45277</v>
      </c>
      <c r="D66" t="s">
        <v>12</v>
      </c>
      <c r="E66" t="s">
        <v>13</v>
      </c>
      <c r="F66" t="s">
        <v>10</v>
      </c>
      <c r="G66" s="3">
        <v>-81.41</v>
      </c>
      <c r="I66" t="s">
        <v>278</v>
      </c>
    </row>
    <row r="67" spans="1:9" hidden="1">
      <c r="A67">
        <v>8721</v>
      </c>
      <c r="B67" s="1">
        <v>45276</v>
      </c>
      <c r="C67" s="1">
        <v>45277</v>
      </c>
      <c r="D67" t="s">
        <v>12</v>
      </c>
      <c r="E67" t="s">
        <v>13</v>
      </c>
      <c r="F67" t="s">
        <v>10</v>
      </c>
      <c r="G67" s="3">
        <v>-180.19</v>
      </c>
      <c r="I67" t="s">
        <v>278</v>
      </c>
    </row>
    <row r="68" spans="1:9" hidden="1">
      <c r="A68">
        <v>8721</v>
      </c>
      <c r="B68" s="1">
        <v>45274</v>
      </c>
      <c r="C68" s="1">
        <v>45275</v>
      </c>
      <c r="D68" t="s">
        <v>12</v>
      </c>
      <c r="E68" t="s">
        <v>13</v>
      </c>
      <c r="F68" t="s">
        <v>10</v>
      </c>
      <c r="G68" s="3">
        <v>-190.78</v>
      </c>
      <c r="I68" t="s">
        <v>278</v>
      </c>
    </row>
    <row r="69" spans="1:9" hidden="1">
      <c r="A69">
        <v>8721</v>
      </c>
      <c r="B69" s="1">
        <v>45274</v>
      </c>
      <c r="C69" s="1">
        <v>45275</v>
      </c>
      <c r="D69" t="s">
        <v>12</v>
      </c>
      <c r="E69" t="s">
        <v>13</v>
      </c>
      <c r="F69" t="s">
        <v>10</v>
      </c>
      <c r="G69" s="3">
        <v>-95.61</v>
      </c>
      <c r="I69" t="s">
        <v>278</v>
      </c>
    </row>
    <row r="70" spans="1:9" hidden="1">
      <c r="A70">
        <v>8721</v>
      </c>
      <c r="B70" s="1">
        <v>45274</v>
      </c>
      <c r="C70" s="1">
        <v>45275</v>
      </c>
      <c r="D70" t="s">
        <v>12</v>
      </c>
      <c r="E70" t="s">
        <v>13</v>
      </c>
      <c r="F70" t="s">
        <v>10</v>
      </c>
      <c r="G70" s="3">
        <v>-96.03</v>
      </c>
      <c r="I70" t="s">
        <v>278</v>
      </c>
    </row>
    <row r="71" spans="1:9" hidden="1">
      <c r="A71">
        <v>8721</v>
      </c>
      <c r="B71" s="1">
        <v>45275</v>
      </c>
      <c r="C71" s="1">
        <v>45275</v>
      </c>
      <c r="D71" t="s">
        <v>12</v>
      </c>
      <c r="E71" t="s">
        <v>13</v>
      </c>
      <c r="F71" t="s">
        <v>10</v>
      </c>
      <c r="G71" s="3">
        <v>-136.54</v>
      </c>
      <c r="I71" t="s">
        <v>278</v>
      </c>
    </row>
    <row r="72" spans="1:9" hidden="1">
      <c r="A72">
        <v>8721</v>
      </c>
      <c r="B72" s="1">
        <v>45274</v>
      </c>
      <c r="C72" s="1">
        <v>45275</v>
      </c>
      <c r="D72" t="s">
        <v>12</v>
      </c>
      <c r="E72" t="s">
        <v>13</v>
      </c>
      <c r="F72" t="s">
        <v>10</v>
      </c>
      <c r="G72" s="3">
        <v>-97.92</v>
      </c>
      <c r="I72" t="s">
        <v>278</v>
      </c>
    </row>
    <row r="73" spans="1:9" hidden="1">
      <c r="A73">
        <v>8721</v>
      </c>
      <c r="B73" s="1">
        <v>45274</v>
      </c>
      <c r="C73" s="1">
        <v>45275</v>
      </c>
      <c r="D73" t="s">
        <v>12</v>
      </c>
      <c r="E73" t="s">
        <v>13</v>
      </c>
      <c r="F73" t="s">
        <v>10</v>
      </c>
      <c r="G73" s="3">
        <v>-95.39</v>
      </c>
      <c r="I73" t="s">
        <v>278</v>
      </c>
    </row>
    <row r="74" spans="1:9" hidden="1">
      <c r="A74">
        <v>8721</v>
      </c>
      <c r="B74" s="1">
        <v>45273</v>
      </c>
      <c r="C74" s="1">
        <v>45274</v>
      </c>
      <c r="D74" t="s">
        <v>12</v>
      </c>
      <c r="E74" t="s">
        <v>13</v>
      </c>
      <c r="F74" t="s">
        <v>10</v>
      </c>
      <c r="G74" s="3">
        <v>-97.1</v>
      </c>
      <c r="I74" t="s">
        <v>278</v>
      </c>
    </row>
    <row r="75" spans="1:9" hidden="1">
      <c r="A75">
        <v>8721</v>
      </c>
      <c r="B75" s="1">
        <v>45273</v>
      </c>
      <c r="C75" s="1">
        <v>45274</v>
      </c>
      <c r="D75" t="s">
        <v>12</v>
      </c>
      <c r="E75" t="s">
        <v>13</v>
      </c>
      <c r="F75" t="s">
        <v>10</v>
      </c>
      <c r="G75" s="3">
        <v>-96.38</v>
      </c>
      <c r="I75" t="s">
        <v>278</v>
      </c>
    </row>
    <row r="76" spans="1:9" hidden="1">
      <c r="A76">
        <v>8721</v>
      </c>
      <c r="B76" s="1">
        <v>45273</v>
      </c>
      <c r="C76" s="1">
        <v>45274</v>
      </c>
      <c r="D76" t="s">
        <v>12</v>
      </c>
      <c r="E76" t="s">
        <v>13</v>
      </c>
      <c r="F76" t="s">
        <v>10</v>
      </c>
      <c r="G76" s="3">
        <v>-134.66999999999999</v>
      </c>
      <c r="I76" t="s">
        <v>278</v>
      </c>
    </row>
    <row r="77" spans="1:9" hidden="1">
      <c r="A77">
        <v>8721</v>
      </c>
      <c r="B77" s="1">
        <v>45273</v>
      </c>
      <c r="C77" s="1">
        <v>45274</v>
      </c>
      <c r="D77" t="s">
        <v>12</v>
      </c>
      <c r="E77" t="s">
        <v>13</v>
      </c>
      <c r="F77" t="s">
        <v>10</v>
      </c>
      <c r="G77" s="3">
        <v>-96.06</v>
      </c>
      <c r="I77" t="s">
        <v>278</v>
      </c>
    </row>
    <row r="78" spans="1:9" hidden="1">
      <c r="A78">
        <v>8721</v>
      </c>
      <c r="B78" s="1">
        <v>45273</v>
      </c>
      <c r="C78" s="1">
        <v>45274</v>
      </c>
      <c r="D78" t="s">
        <v>12</v>
      </c>
      <c r="E78" t="s">
        <v>13</v>
      </c>
      <c r="F78" t="s">
        <v>10</v>
      </c>
      <c r="G78" s="3">
        <v>-98.76</v>
      </c>
      <c r="I78" t="s">
        <v>278</v>
      </c>
    </row>
    <row r="79" spans="1:9" hidden="1">
      <c r="A79">
        <v>8721</v>
      </c>
      <c r="B79" s="1">
        <v>45273</v>
      </c>
      <c r="C79" s="1">
        <v>45274</v>
      </c>
      <c r="D79" t="s">
        <v>12</v>
      </c>
      <c r="E79" t="s">
        <v>13</v>
      </c>
      <c r="F79" t="s">
        <v>10</v>
      </c>
      <c r="G79" s="3">
        <v>-130.26</v>
      </c>
      <c r="I79" t="s">
        <v>278</v>
      </c>
    </row>
    <row r="80" spans="1:9" hidden="1">
      <c r="A80">
        <v>8721</v>
      </c>
      <c r="B80" s="1">
        <v>45273</v>
      </c>
      <c r="C80" s="1">
        <v>45274</v>
      </c>
      <c r="D80" t="s">
        <v>12</v>
      </c>
      <c r="E80" t="s">
        <v>13</v>
      </c>
      <c r="F80" t="s">
        <v>10</v>
      </c>
      <c r="G80" s="3">
        <v>-94.77</v>
      </c>
      <c r="I80" t="s">
        <v>278</v>
      </c>
    </row>
    <row r="81" spans="1:9" hidden="1">
      <c r="A81">
        <v>8721</v>
      </c>
      <c r="B81" s="1">
        <v>45273</v>
      </c>
      <c r="C81" s="1">
        <v>45274</v>
      </c>
      <c r="D81" t="s">
        <v>12</v>
      </c>
      <c r="E81" t="s">
        <v>13</v>
      </c>
      <c r="F81" t="s">
        <v>10</v>
      </c>
      <c r="G81" s="3">
        <v>-96.29</v>
      </c>
      <c r="I81" t="s">
        <v>278</v>
      </c>
    </row>
    <row r="82" spans="1:9" hidden="1">
      <c r="A82">
        <v>8721</v>
      </c>
      <c r="B82" s="1">
        <v>45273</v>
      </c>
      <c r="C82" s="1">
        <v>45274</v>
      </c>
      <c r="D82" t="s">
        <v>12</v>
      </c>
      <c r="E82" t="s">
        <v>13</v>
      </c>
      <c r="F82" t="s">
        <v>10</v>
      </c>
      <c r="G82" s="3">
        <v>-134.28</v>
      </c>
      <c r="I82" t="s">
        <v>278</v>
      </c>
    </row>
    <row r="83" spans="1:9" hidden="1">
      <c r="A83">
        <v>8721</v>
      </c>
      <c r="B83" s="1">
        <v>45273</v>
      </c>
      <c r="C83" s="1">
        <v>45274</v>
      </c>
      <c r="D83" t="s">
        <v>12</v>
      </c>
      <c r="E83" t="s">
        <v>13</v>
      </c>
      <c r="F83" t="s">
        <v>10</v>
      </c>
      <c r="G83" s="3">
        <v>-133.72999999999999</v>
      </c>
      <c r="I83" t="s">
        <v>278</v>
      </c>
    </row>
    <row r="84" spans="1:9" hidden="1">
      <c r="A84">
        <v>8721</v>
      </c>
      <c r="B84" s="1">
        <v>45273</v>
      </c>
      <c r="C84" s="1">
        <v>45274</v>
      </c>
      <c r="D84" t="s">
        <v>12</v>
      </c>
      <c r="E84" t="s">
        <v>13</v>
      </c>
      <c r="F84" t="s">
        <v>10</v>
      </c>
      <c r="G84" s="3">
        <v>-97.19</v>
      </c>
      <c r="I84" t="s">
        <v>278</v>
      </c>
    </row>
    <row r="85" spans="1:9" hidden="1">
      <c r="A85">
        <v>8721</v>
      </c>
      <c r="B85" s="1">
        <v>45273</v>
      </c>
      <c r="C85" s="1">
        <v>45274</v>
      </c>
      <c r="D85" t="s">
        <v>12</v>
      </c>
      <c r="E85" t="s">
        <v>13</v>
      </c>
      <c r="F85" t="s">
        <v>10</v>
      </c>
      <c r="G85" s="3">
        <v>-97.53</v>
      </c>
      <c r="I85" t="s">
        <v>278</v>
      </c>
    </row>
    <row r="86" spans="1:9" hidden="1">
      <c r="A86">
        <v>8721</v>
      </c>
      <c r="B86" s="1">
        <v>45272</v>
      </c>
      <c r="C86" s="1">
        <v>45273</v>
      </c>
      <c r="D86" t="s">
        <v>12</v>
      </c>
      <c r="E86" t="s">
        <v>13</v>
      </c>
      <c r="F86" t="s">
        <v>10</v>
      </c>
      <c r="G86" s="3">
        <v>-1.1200000000000001</v>
      </c>
      <c r="I86" t="s">
        <v>278</v>
      </c>
    </row>
    <row r="87" spans="1:9">
      <c r="A87">
        <v>8721</v>
      </c>
      <c r="B87" s="1">
        <v>45272</v>
      </c>
      <c r="C87" s="1">
        <v>45273</v>
      </c>
      <c r="D87" t="s">
        <v>12</v>
      </c>
      <c r="E87" t="s">
        <v>13</v>
      </c>
      <c r="F87" t="s">
        <v>10</v>
      </c>
      <c r="G87" s="3">
        <v>-133.72999999999999</v>
      </c>
      <c r="I87" t="s">
        <v>197</v>
      </c>
    </row>
    <row r="88" spans="1:9" hidden="1">
      <c r="A88">
        <v>8721</v>
      </c>
      <c r="B88" s="1">
        <v>45272</v>
      </c>
      <c r="C88" s="1">
        <v>45273</v>
      </c>
      <c r="D88" t="s">
        <v>12</v>
      </c>
      <c r="E88" t="s">
        <v>13</v>
      </c>
      <c r="F88" t="s">
        <v>10</v>
      </c>
      <c r="G88" s="3">
        <v>-98.52</v>
      </c>
      <c r="I88" t="s">
        <v>278</v>
      </c>
    </row>
    <row r="89" spans="1:9" hidden="1">
      <c r="A89">
        <v>8721</v>
      </c>
      <c r="B89" s="1">
        <v>45272</v>
      </c>
      <c r="C89" s="1">
        <v>45273</v>
      </c>
      <c r="D89" t="s">
        <v>12</v>
      </c>
      <c r="E89" t="s">
        <v>13</v>
      </c>
      <c r="F89" t="s">
        <v>10</v>
      </c>
      <c r="G89" s="3">
        <v>-133.11000000000001</v>
      </c>
      <c r="I89" t="s">
        <v>278</v>
      </c>
    </row>
    <row r="90" spans="1:9" hidden="1">
      <c r="A90">
        <v>8721</v>
      </c>
      <c r="B90" s="1">
        <v>45272</v>
      </c>
      <c r="C90" s="1">
        <v>45273</v>
      </c>
      <c r="D90" t="s">
        <v>12</v>
      </c>
      <c r="E90" t="s">
        <v>13</v>
      </c>
      <c r="F90" t="s">
        <v>10</v>
      </c>
      <c r="G90" s="3">
        <v>-95.39</v>
      </c>
      <c r="I90" t="s">
        <v>278</v>
      </c>
    </row>
    <row r="91" spans="1:9" hidden="1">
      <c r="A91">
        <v>8721</v>
      </c>
      <c r="B91" s="1">
        <v>45272</v>
      </c>
      <c r="C91" s="1">
        <v>45273</v>
      </c>
      <c r="D91" t="s">
        <v>12</v>
      </c>
      <c r="E91" t="s">
        <v>13</v>
      </c>
      <c r="F91" t="s">
        <v>10</v>
      </c>
      <c r="G91" s="3">
        <v>-95.39</v>
      </c>
      <c r="I91" t="s">
        <v>278</v>
      </c>
    </row>
    <row r="92" spans="1:9" hidden="1">
      <c r="A92">
        <v>8721</v>
      </c>
      <c r="B92" s="1">
        <v>45272</v>
      </c>
      <c r="C92" s="1">
        <v>45273</v>
      </c>
      <c r="D92" t="s">
        <v>12</v>
      </c>
      <c r="E92" t="s">
        <v>13</v>
      </c>
      <c r="F92" t="s">
        <v>10</v>
      </c>
      <c r="G92" s="3">
        <v>-96.29</v>
      </c>
      <c r="I92" t="s">
        <v>278</v>
      </c>
    </row>
    <row r="93" spans="1:9" hidden="1">
      <c r="A93">
        <v>8721</v>
      </c>
      <c r="B93" s="1">
        <v>45271</v>
      </c>
      <c r="C93" s="1">
        <v>45272</v>
      </c>
      <c r="D93" t="s">
        <v>32</v>
      </c>
      <c r="E93" t="s">
        <v>13</v>
      </c>
      <c r="F93" t="s">
        <v>10</v>
      </c>
      <c r="G93" s="3">
        <v>-3.1</v>
      </c>
      <c r="I93" t="s">
        <v>153</v>
      </c>
    </row>
    <row r="94" spans="1:9" hidden="1">
      <c r="A94">
        <v>8721</v>
      </c>
      <c r="B94" s="1">
        <v>45270</v>
      </c>
      <c r="C94" s="1">
        <v>45271</v>
      </c>
      <c r="D94" t="s">
        <v>33</v>
      </c>
      <c r="E94" t="s">
        <v>9</v>
      </c>
      <c r="F94" t="s">
        <v>10</v>
      </c>
      <c r="G94" s="3">
        <v>-11.02</v>
      </c>
      <c r="I94" t="s">
        <v>153</v>
      </c>
    </row>
    <row r="95" spans="1:9" hidden="1">
      <c r="A95">
        <v>8721</v>
      </c>
      <c r="B95" s="1">
        <v>45268</v>
      </c>
      <c r="C95" s="1">
        <v>45270</v>
      </c>
      <c r="D95" t="s">
        <v>34</v>
      </c>
      <c r="E95" t="s">
        <v>9</v>
      </c>
      <c r="F95" t="s">
        <v>10</v>
      </c>
      <c r="G95" s="3">
        <v>-12.92</v>
      </c>
      <c r="I95" t="s">
        <v>153</v>
      </c>
    </row>
    <row r="96" spans="1:9" hidden="1">
      <c r="A96">
        <v>8721</v>
      </c>
      <c r="B96" s="1">
        <v>45269</v>
      </c>
      <c r="C96" s="1">
        <v>45270</v>
      </c>
      <c r="D96" t="s">
        <v>33</v>
      </c>
      <c r="E96" t="s">
        <v>35</v>
      </c>
      <c r="F96" t="s">
        <v>10</v>
      </c>
      <c r="G96" s="3">
        <v>-101.5</v>
      </c>
      <c r="I96" t="s">
        <v>153</v>
      </c>
    </row>
    <row r="97" spans="1:9" hidden="1">
      <c r="A97">
        <v>8721</v>
      </c>
      <c r="B97" s="1">
        <v>45269</v>
      </c>
      <c r="C97" s="1">
        <v>45270</v>
      </c>
      <c r="D97" t="s">
        <v>33</v>
      </c>
      <c r="E97" t="s">
        <v>18</v>
      </c>
      <c r="F97" t="s">
        <v>10</v>
      </c>
      <c r="G97" s="3">
        <v>-1.08</v>
      </c>
      <c r="I97" t="s">
        <v>153</v>
      </c>
    </row>
    <row r="98" spans="1:9" hidden="1">
      <c r="A98">
        <v>8721</v>
      </c>
      <c r="B98" s="1">
        <v>45268</v>
      </c>
      <c r="C98" s="1">
        <v>45270</v>
      </c>
      <c r="D98" t="s">
        <v>34</v>
      </c>
      <c r="E98" t="s">
        <v>9</v>
      </c>
      <c r="F98" t="s">
        <v>10</v>
      </c>
      <c r="G98" s="3">
        <v>-12.92</v>
      </c>
      <c r="I98" t="s">
        <v>153</v>
      </c>
    </row>
    <row r="99" spans="1:9">
      <c r="A99">
        <v>8721</v>
      </c>
      <c r="B99" s="1">
        <v>45269</v>
      </c>
      <c r="C99" s="1">
        <v>45270</v>
      </c>
      <c r="D99" t="s">
        <v>36</v>
      </c>
      <c r="E99" t="s">
        <v>9</v>
      </c>
      <c r="F99" t="s">
        <v>27</v>
      </c>
      <c r="G99" s="3">
        <v>14.63</v>
      </c>
      <c r="I99" t="s">
        <v>277</v>
      </c>
    </row>
    <row r="100" spans="1:9" hidden="1">
      <c r="A100">
        <v>8721</v>
      </c>
      <c r="B100" s="1">
        <v>45266</v>
      </c>
      <c r="C100" s="1">
        <v>45267</v>
      </c>
      <c r="D100" t="s">
        <v>37</v>
      </c>
      <c r="E100" t="s">
        <v>18</v>
      </c>
      <c r="F100" t="s">
        <v>10</v>
      </c>
      <c r="G100" s="3">
        <v>-161.97</v>
      </c>
      <c r="I100" t="s">
        <v>153</v>
      </c>
    </row>
    <row r="101" spans="1:9">
      <c r="A101">
        <v>8721</v>
      </c>
      <c r="B101" s="1">
        <v>45266</v>
      </c>
      <c r="C101" s="1">
        <v>45266</v>
      </c>
      <c r="D101" t="s">
        <v>28</v>
      </c>
      <c r="F101" t="s">
        <v>29</v>
      </c>
      <c r="G101" s="3">
        <v>2466.17</v>
      </c>
      <c r="I101" t="s">
        <v>197</v>
      </c>
    </row>
    <row r="102" spans="1:9" hidden="1">
      <c r="A102">
        <v>8721</v>
      </c>
      <c r="B102" s="1">
        <v>45265</v>
      </c>
      <c r="C102" s="1">
        <v>45266</v>
      </c>
      <c r="D102" t="s">
        <v>38</v>
      </c>
      <c r="E102" t="s">
        <v>39</v>
      </c>
      <c r="F102" t="s">
        <v>10</v>
      </c>
      <c r="G102" s="3">
        <v>-5</v>
      </c>
      <c r="I102" t="s">
        <v>153</v>
      </c>
    </row>
    <row r="103" spans="1:9" hidden="1">
      <c r="A103">
        <v>8721</v>
      </c>
      <c r="B103" s="1">
        <v>45265</v>
      </c>
      <c r="C103" s="1">
        <v>45266</v>
      </c>
      <c r="D103" t="s">
        <v>40</v>
      </c>
      <c r="E103" t="s">
        <v>13</v>
      </c>
      <c r="F103" t="s">
        <v>10</v>
      </c>
      <c r="G103" s="3">
        <v>-39.99</v>
      </c>
      <c r="I103" t="s">
        <v>153</v>
      </c>
    </row>
    <row r="104" spans="1:9">
      <c r="A104">
        <v>8721</v>
      </c>
      <c r="B104" s="1">
        <v>45264</v>
      </c>
      <c r="C104" s="1">
        <v>45265</v>
      </c>
      <c r="D104" t="s">
        <v>41</v>
      </c>
      <c r="E104" t="s">
        <v>42</v>
      </c>
      <c r="F104" t="s">
        <v>27</v>
      </c>
      <c r="G104" s="3">
        <v>32.32</v>
      </c>
      <c r="H104" t="s">
        <v>43</v>
      </c>
      <c r="I104" t="s">
        <v>277</v>
      </c>
    </row>
    <row r="105" spans="1:9" hidden="1">
      <c r="A105">
        <v>3466</v>
      </c>
      <c r="B105" s="1">
        <v>45263</v>
      </c>
      <c r="C105" s="1">
        <v>45264</v>
      </c>
      <c r="D105" t="s">
        <v>44</v>
      </c>
      <c r="E105" t="s">
        <v>16</v>
      </c>
      <c r="F105" t="s">
        <v>10</v>
      </c>
      <c r="G105" s="3">
        <v>-37.56</v>
      </c>
      <c r="I105" t="s">
        <v>153</v>
      </c>
    </row>
    <row r="106" spans="1:9" hidden="1">
      <c r="A106">
        <v>8721</v>
      </c>
      <c r="B106" s="1">
        <v>45262</v>
      </c>
      <c r="C106" s="1">
        <v>45263</v>
      </c>
      <c r="D106" t="s">
        <v>24</v>
      </c>
      <c r="E106" t="s">
        <v>25</v>
      </c>
      <c r="F106" t="s">
        <v>10</v>
      </c>
      <c r="G106" s="3">
        <v>-35.24</v>
      </c>
      <c r="I106" t="s">
        <v>153</v>
      </c>
    </row>
    <row r="107" spans="1:9" hidden="1">
      <c r="A107">
        <v>8721</v>
      </c>
      <c r="B107" s="1">
        <v>45260</v>
      </c>
      <c r="C107" s="1">
        <v>45260</v>
      </c>
      <c r="D107" t="s">
        <v>15</v>
      </c>
      <c r="E107" t="s">
        <v>16</v>
      </c>
      <c r="F107" t="s">
        <v>10</v>
      </c>
      <c r="G107" s="3">
        <v>-65</v>
      </c>
      <c r="I107" t="s">
        <v>153</v>
      </c>
    </row>
    <row r="108" spans="1:9" hidden="1">
      <c r="A108">
        <v>3466</v>
      </c>
      <c r="B108" s="1">
        <v>45256</v>
      </c>
      <c r="C108" s="1">
        <v>45259</v>
      </c>
      <c r="D108" t="s">
        <v>45</v>
      </c>
      <c r="E108" t="s">
        <v>9</v>
      </c>
      <c r="F108" t="s">
        <v>10</v>
      </c>
      <c r="G108" s="3">
        <v>-13.3</v>
      </c>
      <c r="I108" t="s">
        <v>153</v>
      </c>
    </row>
    <row r="109" spans="1:9" hidden="1">
      <c r="A109">
        <v>8721</v>
      </c>
      <c r="B109" s="1">
        <v>45258</v>
      </c>
      <c r="C109" s="1">
        <v>45258</v>
      </c>
      <c r="D109" t="s">
        <v>46</v>
      </c>
      <c r="E109" t="s">
        <v>42</v>
      </c>
      <c r="F109" t="s">
        <v>10</v>
      </c>
      <c r="G109" s="3">
        <v>-44.78</v>
      </c>
      <c r="I109" t="s">
        <v>153</v>
      </c>
    </row>
    <row r="110" spans="1:9" hidden="1">
      <c r="A110">
        <v>8721</v>
      </c>
      <c r="B110" s="1">
        <v>45257</v>
      </c>
      <c r="C110" s="1">
        <v>45258</v>
      </c>
      <c r="D110" t="s">
        <v>47</v>
      </c>
      <c r="E110" t="s">
        <v>25</v>
      </c>
      <c r="F110" t="s">
        <v>10</v>
      </c>
      <c r="G110" s="3">
        <v>-9.1300000000000008</v>
      </c>
      <c r="I110" t="s">
        <v>153</v>
      </c>
    </row>
    <row r="111" spans="1:9" hidden="1">
      <c r="A111">
        <v>8721</v>
      </c>
      <c r="B111" s="1">
        <v>45256</v>
      </c>
      <c r="C111" s="1">
        <v>45258</v>
      </c>
      <c r="D111" t="s">
        <v>48</v>
      </c>
      <c r="E111" t="s">
        <v>42</v>
      </c>
      <c r="F111" t="s">
        <v>10</v>
      </c>
      <c r="G111" s="3">
        <v>-10</v>
      </c>
      <c r="I111" t="s">
        <v>153</v>
      </c>
    </row>
    <row r="112" spans="1:9" hidden="1">
      <c r="A112">
        <v>3466</v>
      </c>
      <c r="B112" s="1">
        <v>45256</v>
      </c>
      <c r="C112" s="1">
        <v>45258</v>
      </c>
      <c r="D112" t="s">
        <v>49</v>
      </c>
      <c r="E112" t="s">
        <v>9</v>
      </c>
      <c r="F112" t="s">
        <v>10</v>
      </c>
      <c r="G112" s="3">
        <v>-16.170000000000002</v>
      </c>
      <c r="I112" t="s">
        <v>153</v>
      </c>
    </row>
    <row r="113" spans="1:9" hidden="1">
      <c r="A113">
        <v>3466</v>
      </c>
      <c r="B113" s="1">
        <v>45256</v>
      </c>
      <c r="C113" s="1">
        <v>45258</v>
      </c>
      <c r="D113" t="s">
        <v>50</v>
      </c>
      <c r="E113" t="s">
        <v>9</v>
      </c>
      <c r="F113" t="s">
        <v>10</v>
      </c>
      <c r="G113" s="3">
        <v>-14.26</v>
      </c>
      <c r="I113" t="s">
        <v>153</v>
      </c>
    </row>
    <row r="114" spans="1:9" hidden="1">
      <c r="A114">
        <v>3466</v>
      </c>
      <c r="B114" s="1">
        <v>45256</v>
      </c>
      <c r="C114" s="1">
        <v>45258</v>
      </c>
      <c r="D114" t="s">
        <v>51</v>
      </c>
      <c r="E114" t="s">
        <v>52</v>
      </c>
      <c r="F114" t="s">
        <v>10</v>
      </c>
      <c r="G114" s="3">
        <v>-13.9</v>
      </c>
      <c r="I114" t="s">
        <v>153</v>
      </c>
    </row>
    <row r="115" spans="1:9">
      <c r="A115">
        <v>8721</v>
      </c>
      <c r="B115" s="1">
        <v>45257</v>
      </c>
      <c r="C115" s="1">
        <v>45257</v>
      </c>
      <c r="D115" t="s">
        <v>53</v>
      </c>
      <c r="E115" t="s">
        <v>20</v>
      </c>
      <c r="F115" t="s">
        <v>21</v>
      </c>
      <c r="G115" s="3">
        <v>1.44</v>
      </c>
      <c r="I115" t="s">
        <v>197</v>
      </c>
    </row>
    <row r="116" spans="1:9" hidden="1">
      <c r="A116">
        <v>8721</v>
      </c>
      <c r="B116" s="1">
        <v>45256</v>
      </c>
      <c r="C116" s="1">
        <v>45257</v>
      </c>
      <c r="D116" t="s">
        <v>54</v>
      </c>
      <c r="E116" t="s">
        <v>25</v>
      </c>
      <c r="F116" t="s">
        <v>10</v>
      </c>
      <c r="G116" s="3">
        <v>-33.950000000000003</v>
      </c>
      <c r="I116" t="s">
        <v>153</v>
      </c>
    </row>
    <row r="117" spans="1:9" hidden="1">
      <c r="A117">
        <v>8721</v>
      </c>
      <c r="B117" s="1">
        <v>45256</v>
      </c>
      <c r="C117" s="1">
        <v>45257</v>
      </c>
      <c r="D117" t="s">
        <v>54</v>
      </c>
      <c r="E117" t="s">
        <v>25</v>
      </c>
      <c r="F117" t="s">
        <v>10</v>
      </c>
      <c r="G117" s="3">
        <v>-6.49</v>
      </c>
      <c r="I117" t="s">
        <v>153</v>
      </c>
    </row>
    <row r="118" spans="1:9" hidden="1">
      <c r="A118">
        <v>3466</v>
      </c>
      <c r="B118" s="1">
        <v>45256</v>
      </c>
      <c r="C118" s="1">
        <v>45257</v>
      </c>
      <c r="D118" t="s">
        <v>55</v>
      </c>
      <c r="E118" t="s">
        <v>9</v>
      </c>
      <c r="F118" t="s">
        <v>10</v>
      </c>
      <c r="G118" s="3">
        <v>-4.57</v>
      </c>
      <c r="I118" t="s">
        <v>153</v>
      </c>
    </row>
    <row r="119" spans="1:9" hidden="1">
      <c r="A119">
        <v>3466</v>
      </c>
      <c r="B119" s="1">
        <v>45256</v>
      </c>
      <c r="C119" s="1">
        <v>45257</v>
      </c>
      <c r="D119" t="s">
        <v>56</v>
      </c>
      <c r="E119" t="s">
        <v>9</v>
      </c>
      <c r="F119" t="s">
        <v>10</v>
      </c>
      <c r="G119" s="3">
        <v>-6.7</v>
      </c>
      <c r="I119" t="s">
        <v>153</v>
      </c>
    </row>
    <row r="120" spans="1:9" hidden="1">
      <c r="A120">
        <v>3466</v>
      </c>
      <c r="B120" s="1">
        <v>45256</v>
      </c>
      <c r="C120" s="1">
        <v>45257</v>
      </c>
      <c r="D120" t="s">
        <v>57</v>
      </c>
      <c r="E120" t="s">
        <v>42</v>
      </c>
      <c r="F120" t="s">
        <v>10</v>
      </c>
      <c r="G120" s="3">
        <v>-145.91999999999999</v>
      </c>
      <c r="I120" t="s">
        <v>153</v>
      </c>
    </row>
    <row r="121" spans="1:9" hidden="1">
      <c r="A121">
        <v>3466</v>
      </c>
      <c r="B121" s="1">
        <v>45255</v>
      </c>
      <c r="C121" s="1">
        <v>45257</v>
      </c>
      <c r="D121" t="s">
        <v>58</v>
      </c>
      <c r="E121" t="s">
        <v>9</v>
      </c>
      <c r="F121" t="s">
        <v>10</v>
      </c>
      <c r="G121" s="3">
        <v>-20.2</v>
      </c>
      <c r="I121" t="s">
        <v>153</v>
      </c>
    </row>
    <row r="122" spans="1:9" hidden="1">
      <c r="A122">
        <v>8721</v>
      </c>
      <c r="B122" s="1">
        <v>45254</v>
      </c>
      <c r="C122" s="1">
        <v>45256</v>
      </c>
      <c r="D122" t="s">
        <v>59</v>
      </c>
      <c r="E122" t="s">
        <v>9</v>
      </c>
      <c r="F122" t="s">
        <v>10</v>
      </c>
      <c r="G122" s="3">
        <v>-11.17</v>
      </c>
      <c r="I122" t="s">
        <v>153</v>
      </c>
    </row>
    <row r="123" spans="1:9" hidden="1">
      <c r="A123">
        <v>8721</v>
      </c>
      <c r="B123" s="1">
        <v>45254</v>
      </c>
      <c r="C123" s="1">
        <v>45256</v>
      </c>
      <c r="D123" t="s">
        <v>60</v>
      </c>
      <c r="E123" t="s">
        <v>25</v>
      </c>
      <c r="F123" t="s">
        <v>10</v>
      </c>
      <c r="G123" s="3">
        <v>-19.809999999999999</v>
      </c>
      <c r="I123" t="s">
        <v>153</v>
      </c>
    </row>
    <row r="124" spans="1:9" hidden="1">
      <c r="A124">
        <v>8721</v>
      </c>
      <c r="B124" s="1">
        <v>45252</v>
      </c>
      <c r="C124" s="1">
        <v>45256</v>
      </c>
      <c r="D124" t="s">
        <v>61</v>
      </c>
      <c r="E124" t="s">
        <v>42</v>
      </c>
      <c r="F124" t="s">
        <v>10</v>
      </c>
      <c r="G124" s="3">
        <v>-28.07</v>
      </c>
      <c r="I124" t="s">
        <v>153</v>
      </c>
    </row>
    <row r="125" spans="1:9" hidden="1">
      <c r="A125">
        <v>8721</v>
      </c>
      <c r="B125" s="1">
        <v>45255</v>
      </c>
      <c r="C125" s="1">
        <v>45256</v>
      </c>
      <c r="D125" t="s">
        <v>62</v>
      </c>
      <c r="E125" t="s">
        <v>42</v>
      </c>
      <c r="F125" t="s">
        <v>10</v>
      </c>
      <c r="G125" s="3">
        <v>-55.38</v>
      </c>
      <c r="I125" t="s">
        <v>153</v>
      </c>
    </row>
    <row r="126" spans="1:9" hidden="1">
      <c r="A126">
        <v>8721</v>
      </c>
      <c r="B126" s="1">
        <v>45254</v>
      </c>
      <c r="C126" s="1">
        <v>45256</v>
      </c>
      <c r="D126" t="s">
        <v>63</v>
      </c>
      <c r="E126" t="s">
        <v>25</v>
      </c>
      <c r="F126" t="s">
        <v>10</v>
      </c>
      <c r="G126" s="3">
        <v>-5.66</v>
      </c>
      <c r="I126" t="s">
        <v>153</v>
      </c>
    </row>
    <row r="127" spans="1:9" hidden="1">
      <c r="A127">
        <v>8721</v>
      </c>
      <c r="B127" s="1">
        <v>45254</v>
      </c>
      <c r="C127" s="1">
        <v>45256</v>
      </c>
      <c r="D127" t="s">
        <v>49</v>
      </c>
      <c r="E127" t="s">
        <v>9</v>
      </c>
      <c r="F127" t="s">
        <v>10</v>
      </c>
      <c r="G127" s="3">
        <v>-12.01</v>
      </c>
      <c r="I127" t="s">
        <v>153</v>
      </c>
    </row>
    <row r="128" spans="1:9" hidden="1">
      <c r="A128">
        <v>8721</v>
      </c>
      <c r="B128" s="1">
        <v>45254</v>
      </c>
      <c r="C128" s="1">
        <v>45256</v>
      </c>
      <c r="D128" t="s">
        <v>64</v>
      </c>
      <c r="E128" t="s">
        <v>9</v>
      </c>
      <c r="F128" t="s">
        <v>10</v>
      </c>
      <c r="G128" s="3">
        <v>-70.95</v>
      </c>
      <c r="I128" t="s">
        <v>153</v>
      </c>
    </row>
    <row r="129" spans="1:9" hidden="1">
      <c r="A129">
        <v>8721</v>
      </c>
      <c r="B129" s="1">
        <v>45254</v>
      </c>
      <c r="C129" s="1">
        <v>45256</v>
      </c>
      <c r="D129" t="s">
        <v>65</v>
      </c>
      <c r="E129" t="s">
        <v>9</v>
      </c>
      <c r="F129" t="s">
        <v>10</v>
      </c>
      <c r="G129" s="3">
        <v>-30.29</v>
      </c>
      <c r="I129" t="s">
        <v>153</v>
      </c>
    </row>
    <row r="130" spans="1:9" hidden="1">
      <c r="A130">
        <v>8721</v>
      </c>
      <c r="B130" s="1">
        <v>45255</v>
      </c>
      <c r="C130" s="1">
        <v>45256</v>
      </c>
      <c r="D130" t="s">
        <v>12</v>
      </c>
      <c r="E130" t="s">
        <v>18</v>
      </c>
      <c r="F130" t="s">
        <v>10</v>
      </c>
      <c r="G130" s="3">
        <v>-554.89</v>
      </c>
      <c r="H130" t="s">
        <v>275</v>
      </c>
      <c r="I130" t="s">
        <v>153</v>
      </c>
    </row>
    <row r="131" spans="1:9" hidden="1">
      <c r="A131">
        <v>8721</v>
      </c>
      <c r="B131" s="1">
        <v>45254</v>
      </c>
      <c r="C131" s="1">
        <v>45256</v>
      </c>
      <c r="D131" t="s">
        <v>49</v>
      </c>
      <c r="E131" t="s">
        <v>9</v>
      </c>
      <c r="F131" t="s">
        <v>10</v>
      </c>
      <c r="G131" s="3">
        <v>-10.74</v>
      </c>
      <c r="I131" t="s">
        <v>153</v>
      </c>
    </row>
    <row r="132" spans="1:9" hidden="1">
      <c r="A132">
        <v>8721</v>
      </c>
      <c r="B132" s="1">
        <v>45254</v>
      </c>
      <c r="C132" s="1">
        <v>45256</v>
      </c>
      <c r="D132" t="s">
        <v>66</v>
      </c>
      <c r="E132" t="s">
        <v>42</v>
      </c>
      <c r="F132" t="s">
        <v>10</v>
      </c>
      <c r="G132" s="3">
        <v>-16.350000000000001</v>
      </c>
      <c r="I132" t="s">
        <v>153</v>
      </c>
    </row>
    <row r="133" spans="1:9" hidden="1">
      <c r="A133">
        <v>3466</v>
      </c>
      <c r="B133" s="1">
        <v>45253</v>
      </c>
      <c r="C133" s="1">
        <v>45256</v>
      </c>
      <c r="D133" t="s">
        <v>67</v>
      </c>
      <c r="E133" t="s">
        <v>42</v>
      </c>
      <c r="F133" t="s">
        <v>10</v>
      </c>
      <c r="G133" s="3">
        <v>-229.58</v>
      </c>
      <c r="I133" t="s">
        <v>153</v>
      </c>
    </row>
    <row r="134" spans="1:9" hidden="1">
      <c r="A134">
        <v>3466</v>
      </c>
      <c r="B134" s="1">
        <v>45253</v>
      </c>
      <c r="C134" s="1">
        <v>45256</v>
      </c>
      <c r="D134" t="s">
        <v>68</v>
      </c>
      <c r="E134" t="s">
        <v>9</v>
      </c>
      <c r="F134" t="s">
        <v>10</v>
      </c>
      <c r="G134" s="3">
        <v>-6.71</v>
      </c>
      <c r="I134" t="s">
        <v>153</v>
      </c>
    </row>
    <row r="135" spans="1:9" hidden="1">
      <c r="A135">
        <v>8721</v>
      </c>
      <c r="B135" s="1">
        <v>45253</v>
      </c>
      <c r="C135" s="1">
        <v>45254</v>
      </c>
      <c r="D135" t="s">
        <v>69</v>
      </c>
      <c r="E135" t="s">
        <v>9</v>
      </c>
      <c r="F135" t="s">
        <v>10</v>
      </c>
      <c r="G135" s="3">
        <v>-75</v>
      </c>
      <c r="I135" t="s">
        <v>153</v>
      </c>
    </row>
    <row r="136" spans="1:9" hidden="1">
      <c r="A136">
        <v>8721</v>
      </c>
      <c r="B136" s="1">
        <v>45252</v>
      </c>
      <c r="C136" s="1">
        <v>45254</v>
      </c>
      <c r="D136" t="s">
        <v>61</v>
      </c>
      <c r="E136" t="s">
        <v>42</v>
      </c>
      <c r="F136" t="s">
        <v>10</v>
      </c>
      <c r="G136" s="3">
        <v>-194.63</v>
      </c>
      <c r="I136" t="s">
        <v>153</v>
      </c>
    </row>
    <row r="137" spans="1:9" hidden="1">
      <c r="A137">
        <v>8721</v>
      </c>
      <c r="B137" s="1">
        <v>45253</v>
      </c>
      <c r="C137" s="1">
        <v>45254</v>
      </c>
      <c r="D137" t="s">
        <v>66</v>
      </c>
      <c r="E137" t="s">
        <v>42</v>
      </c>
      <c r="F137" t="s">
        <v>10</v>
      </c>
      <c r="G137" s="3">
        <v>-2.35</v>
      </c>
      <c r="I137" t="s">
        <v>153</v>
      </c>
    </row>
    <row r="138" spans="1:9" hidden="1">
      <c r="A138">
        <v>8721</v>
      </c>
      <c r="B138" s="1">
        <v>45253</v>
      </c>
      <c r="C138" s="1">
        <v>45254</v>
      </c>
      <c r="D138" t="s">
        <v>66</v>
      </c>
      <c r="E138" t="s">
        <v>42</v>
      </c>
      <c r="F138" t="s">
        <v>10</v>
      </c>
      <c r="G138" s="3">
        <v>-4.3499999999999996</v>
      </c>
      <c r="I138" t="s">
        <v>153</v>
      </c>
    </row>
    <row r="139" spans="1:9" hidden="1">
      <c r="A139">
        <v>8721</v>
      </c>
      <c r="B139" s="1">
        <v>45252</v>
      </c>
      <c r="C139" s="1">
        <v>45254</v>
      </c>
      <c r="D139" t="s">
        <v>70</v>
      </c>
      <c r="E139" t="s">
        <v>9</v>
      </c>
      <c r="F139" t="s">
        <v>10</v>
      </c>
      <c r="G139" s="3">
        <v>-2.84</v>
      </c>
      <c r="I139" t="s">
        <v>153</v>
      </c>
    </row>
    <row r="140" spans="1:9" hidden="1">
      <c r="A140">
        <v>3466</v>
      </c>
      <c r="B140" s="1">
        <v>45254</v>
      </c>
      <c r="C140" s="1">
        <v>45254</v>
      </c>
      <c r="D140" t="s">
        <v>71</v>
      </c>
      <c r="E140" t="s">
        <v>9</v>
      </c>
      <c r="F140" t="s">
        <v>10</v>
      </c>
      <c r="G140" s="3">
        <v>-21.35</v>
      </c>
      <c r="I140" t="s">
        <v>153</v>
      </c>
    </row>
    <row r="141" spans="1:9" hidden="1">
      <c r="A141">
        <v>3466</v>
      </c>
      <c r="B141" s="1">
        <v>45253</v>
      </c>
      <c r="C141" s="1">
        <v>45254</v>
      </c>
      <c r="D141" t="s">
        <v>72</v>
      </c>
      <c r="E141" t="s">
        <v>9</v>
      </c>
      <c r="F141" t="s">
        <v>10</v>
      </c>
      <c r="G141" s="3">
        <v>-7.85</v>
      </c>
      <c r="I141" t="s">
        <v>153</v>
      </c>
    </row>
    <row r="142" spans="1:9" hidden="1">
      <c r="A142">
        <v>8721</v>
      </c>
      <c r="B142" s="1">
        <v>45252</v>
      </c>
      <c r="C142" s="1">
        <v>45253</v>
      </c>
      <c r="D142" t="s">
        <v>73</v>
      </c>
      <c r="E142" t="s">
        <v>9</v>
      </c>
      <c r="F142" t="s">
        <v>10</v>
      </c>
      <c r="G142" s="3">
        <v>-34.25</v>
      </c>
      <c r="I142" t="s">
        <v>153</v>
      </c>
    </row>
    <row r="143" spans="1:9" hidden="1">
      <c r="A143">
        <v>8721</v>
      </c>
      <c r="B143" s="1">
        <v>45251</v>
      </c>
      <c r="C143" s="1">
        <v>45253</v>
      </c>
      <c r="D143" t="s">
        <v>74</v>
      </c>
      <c r="E143" t="s">
        <v>42</v>
      </c>
      <c r="F143" t="s">
        <v>10</v>
      </c>
      <c r="G143" s="3">
        <v>-7</v>
      </c>
      <c r="I143" t="s">
        <v>153</v>
      </c>
    </row>
    <row r="144" spans="1:9" hidden="1">
      <c r="A144">
        <v>8721</v>
      </c>
      <c r="B144" s="1">
        <v>45252</v>
      </c>
      <c r="C144" s="1">
        <v>45253</v>
      </c>
      <c r="D144" t="s">
        <v>73</v>
      </c>
      <c r="E144" t="s">
        <v>9</v>
      </c>
      <c r="F144" t="s">
        <v>10</v>
      </c>
      <c r="G144" s="3">
        <v>-48.59</v>
      </c>
      <c r="I144" t="s">
        <v>153</v>
      </c>
    </row>
    <row r="145" spans="1:9" hidden="1">
      <c r="A145">
        <v>8721</v>
      </c>
      <c r="B145" s="1">
        <v>45252</v>
      </c>
      <c r="C145" s="1">
        <v>45253</v>
      </c>
      <c r="D145" t="s">
        <v>75</v>
      </c>
      <c r="E145" t="s">
        <v>42</v>
      </c>
      <c r="F145" t="s">
        <v>10</v>
      </c>
      <c r="G145" s="3">
        <v>-29.86</v>
      </c>
      <c r="I145" t="s">
        <v>153</v>
      </c>
    </row>
    <row r="146" spans="1:9" hidden="1">
      <c r="A146">
        <v>8721</v>
      </c>
      <c r="B146" s="1">
        <v>45252</v>
      </c>
      <c r="C146" s="1">
        <v>45253</v>
      </c>
      <c r="D146" t="s">
        <v>76</v>
      </c>
      <c r="E146" t="s">
        <v>25</v>
      </c>
      <c r="F146" t="s">
        <v>10</v>
      </c>
      <c r="G146" s="3">
        <v>-14.39</v>
      </c>
      <c r="I146" t="s">
        <v>153</v>
      </c>
    </row>
    <row r="147" spans="1:9" hidden="1">
      <c r="A147">
        <v>8721</v>
      </c>
      <c r="B147" s="1">
        <v>45252</v>
      </c>
      <c r="C147" s="1">
        <v>45253</v>
      </c>
      <c r="D147" t="s">
        <v>77</v>
      </c>
      <c r="E147" t="s">
        <v>42</v>
      </c>
      <c r="F147" t="s">
        <v>10</v>
      </c>
      <c r="G147" s="3">
        <v>-33.06</v>
      </c>
      <c r="I147" t="s">
        <v>153</v>
      </c>
    </row>
    <row r="148" spans="1:9" hidden="1">
      <c r="A148">
        <v>3466</v>
      </c>
      <c r="B148" s="1">
        <v>45252</v>
      </c>
      <c r="C148" s="1">
        <v>45253</v>
      </c>
      <c r="D148" t="s">
        <v>78</v>
      </c>
      <c r="E148" t="s">
        <v>79</v>
      </c>
      <c r="F148" t="s">
        <v>10</v>
      </c>
      <c r="G148" s="3">
        <v>-25.01</v>
      </c>
      <c r="I148" t="s">
        <v>153</v>
      </c>
    </row>
    <row r="149" spans="1:9" hidden="1">
      <c r="A149">
        <v>3466</v>
      </c>
      <c r="B149" s="1">
        <v>45252</v>
      </c>
      <c r="C149" s="1">
        <v>45253</v>
      </c>
      <c r="D149" t="s">
        <v>80</v>
      </c>
      <c r="E149" t="s">
        <v>9</v>
      </c>
      <c r="F149" t="s">
        <v>10</v>
      </c>
      <c r="G149" s="3">
        <v>-22.66</v>
      </c>
      <c r="I149" t="s">
        <v>153</v>
      </c>
    </row>
    <row r="150" spans="1:9" hidden="1">
      <c r="A150">
        <v>8721</v>
      </c>
      <c r="B150" s="1">
        <v>45251</v>
      </c>
      <c r="C150" s="1">
        <v>45252</v>
      </c>
      <c r="D150" t="s">
        <v>41</v>
      </c>
      <c r="E150" t="s">
        <v>13</v>
      </c>
      <c r="F150" t="s">
        <v>10</v>
      </c>
      <c r="G150" s="3">
        <v>-57.09</v>
      </c>
      <c r="I150" t="s">
        <v>153</v>
      </c>
    </row>
    <row r="151" spans="1:9" hidden="1">
      <c r="A151">
        <v>8721</v>
      </c>
      <c r="B151" s="1">
        <v>45250</v>
      </c>
      <c r="C151" s="1">
        <v>45251</v>
      </c>
      <c r="D151" t="s">
        <v>81</v>
      </c>
      <c r="E151" t="s">
        <v>9</v>
      </c>
      <c r="F151" t="s">
        <v>10</v>
      </c>
      <c r="G151" s="3">
        <v>-14.63</v>
      </c>
      <c r="I151" t="s">
        <v>153</v>
      </c>
    </row>
    <row r="152" spans="1:9">
      <c r="A152">
        <v>8721</v>
      </c>
      <c r="B152" s="1">
        <v>45249</v>
      </c>
      <c r="C152" s="1">
        <v>45250</v>
      </c>
      <c r="D152" t="s">
        <v>33</v>
      </c>
      <c r="E152" t="s">
        <v>9</v>
      </c>
      <c r="F152" t="s">
        <v>27</v>
      </c>
      <c r="G152" s="3">
        <v>3.09</v>
      </c>
      <c r="I152" t="s">
        <v>277</v>
      </c>
    </row>
    <row r="153" spans="1:9" hidden="1">
      <c r="A153">
        <v>8721</v>
      </c>
      <c r="B153" s="1">
        <v>45249</v>
      </c>
      <c r="C153" s="1">
        <v>45249</v>
      </c>
      <c r="D153" t="s">
        <v>82</v>
      </c>
      <c r="E153" t="s">
        <v>42</v>
      </c>
      <c r="F153" t="s">
        <v>10</v>
      </c>
      <c r="G153" s="3">
        <v>-136.69999999999999</v>
      </c>
      <c r="I153" t="s">
        <v>153</v>
      </c>
    </row>
    <row r="154" spans="1:9" hidden="1">
      <c r="A154">
        <v>8721</v>
      </c>
      <c r="B154" s="1">
        <v>45248</v>
      </c>
      <c r="C154" s="1">
        <v>45249</v>
      </c>
      <c r="D154" t="s">
        <v>30</v>
      </c>
      <c r="E154" t="s">
        <v>16</v>
      </c>
      <c r="F154" t="s">
        <v>10</v>
      </c>
      <c r="G154" s="3">
        <v>-36.840000000000003</v>
      </c>
      <c r="I154" t="s">
        <v>153</v>
      </c>
    </row>
    <row r="155" spans="1:9" hidden="1">
      <c r="A155">
        <v>3466</v>
      </c>
      <c r="B155" s="1">
        <v>45247</v>
      </c>
      <c r="C155" s="1">
        <v>45249</v>
      </c>
      <c r="D155" t="s">
        <v>83</v>
      </c>
      <c r="E155" t="s">
        <v>9</v>
      </c>
      <c r="F155" t="s">
        <v>10</v>
      </c>
      <c r="G155" s="3">
        <v>-21.86</v>
      </c>
      <c r="I155" t="s">
        <v>153</v>
      </c>
    </row>
    <row r="156" spans="1:9" hidden="1">
      <c r="A156">
        <v>8721</v>
      </c>
      <c r="B156" s="1">
        <v>45244</v>
      </c>
      <c r="C156" s="1">
        <v>45245</v>
      </c>
      <c r="D156" t="s">
        <v>24</v>
      </c>
      <c r="E156" t="s">
        <v>25</v>
      </c>
      <c r="F156" t="s">
        <v>10</v>
      </c>
      <c r="G156" s="3">
        <v>-36.18</v>
      </c>
      <c r="I156" t="s">
        <v>153</v>
      </c>
    </row>
    <row r="157" spans="1:9" hidden="1">
      <c r="A157">
        <v>8721</v>
      </c>
      <c r="B157" s="1">
        <v>45238</v>
      </c>
      <c r="C157" s="1">
        <v>45239</v>
      </c>
      <c r="D157" t="s">
        <v>84</v>
      </c>
      <c r="E157" t="s">
        <v>42</v>
      </c>
      <c r="F157" t="s">
        <v>10</v>
      </c>
      <c r="G157" s="3">
        <v>-99.92</v>
      </c>
      <c r="I157" t="s">
        <v>153</v>
      </c>
    </row>
    <row r="158" spans="1:9" hidden="1">
      <c r="A158">
        <v>8721</v>
      </c>
      <c r="B158" s="1">
        <v>45238</v>
      </c>
      <c r="C158" s="1">
        <v>45239</v>
      </c>
      <c r="D158" t="s">
        <v>85</v>
      </c>
      <c r="E158" t="s">
        <v>42</v>
      </c>
      <c r="F158" t="s">
        <v>10</v>
      </c>
      <c r="G158" s="3">
        <v>-327.92</v>
      </c>
      <c r="I158" t="s">
        <v>153</v>
      </c>
    </row>
    <row r="159" spans="1:9" hidden="1">
      <c r="A159">
        <v>8721</v>
      </c>
      <c r="B159" s="1">
        <v>45231</v>
      </c>
      <c r="C159" s="1">
        <v>45232</v>
      </c>
      <c r="D159" t="s">
        <v>86</v>
      </c>
      <c r="E159" t="s">
        <v>13</v>
      </c>
      <c r="F159" t="s">
        <v>10</v>
      </c>
      <c r="G159" s="3">
        <v>-155.12</v>
      </c>
      <c r="I159" t="s">
        <v>153</v>
      </c>
    </row>
    <row r="160" spans="1:9" hidden="1">
      <c r="A160">
        <v>8721</v>
      </c>
      <c r="B160" s="1">
        <v>45229</v>
      </c>
      <c r="C160" s="1">
        <v>45230</v>
      </c>
      <c r="D160" t="s">
        <v>81</v>
      </c>
      <c r="E160" t="s">
        <v>9</v>
      </c>
      <c r="F160" t="s">
        <v>10</v>
      </c>
      <c r="G160" s="3">
        <v>-16.829999999999998</v>
      </c>
      <c r="I160" t="s">
        <v>153</v>
      </c>
    </row>
    <row r="161" spans="1:9" hidden="1">
      <c r="A161">
        <v>8721</v>
      </c>
      <c r="B161" s="1">
        <v>45229</v>
      </c>
      <c r="C161" s="1">
        <v>45229</v>
      </c>
      <c r="D161" t="s">
        <v>15</v>
      </c>
      <c r="E161" t="s">
        <v>16</v>
      </c>
      <c r="F161" t="s">
        <v>10</v>
      </c>
      <c r="G161" s="3">
        <v>-65</v>
      </c>
      <c r="I161" t="s">
        <v>153</v>
      </c>
    </row>
    <row r="162" spans="1:9" hidden="1">
      <c r="A162">
        <v>8721</v>
      </c>
      <c r="B162" s="1">
        <v>45228</v>
      </c>
      <c r="C162" s="1">
        <v>45229</v>
      </c>
      <c r="D162" t="s">
        <v>24</v>
      </c>
      <c r="E162" t="s">
        <v>25</v>
      </c>
      <c r="F162" t="s">
        <v>10</v>
      </c>
      <c r="G162" s="3">
        <v>-29.92</v>
      </c>
      <c r="I162" t="s">
        <v>153</v>
      </c>
    </row>
    <row r="163" spans="1:9" hidden="1">
      <c r="A163">
        <v>8721</v>
      </c>
      <c r="B163" s="1">
        <v>45228</v>
      </c>
      <c r="C163" s="1">
        <v>45229</v>
      </c>
      <c r="D163" t="s">
        <v>87</v>
      </c>
      <c r="E163" t="s">
        <v>88</v>
      </c>
      <c r="F163" t="s">
        <v>10</v>
      </c>
      <c r="G163" s="3">
        <v>-1927.24</v>
      </c>
      <c r="I163" t="s">
        <v>153</v>
      </c>
    </row>
    <row r="164" spans="1:9">
      <c r="A164">
        <v>8721</v>
      </c>
      <c r="B164" s="1">
        <v>45227</v>
      </c>
      <c r="C164" s="1">
        <v>45228</v>
      </c>
      <c r="D164" t="s">
        <v>12</v>
      </c>
      <c r="E164" t="s">
        <v>13</v>
      </c>
      <c r="F164" t="s">
        <v>27</v>
      </c>
      <c r="G164" s="3">
        <v>2478.2399999999998</v>
      </c>
      <c r="I164" t="s">
        <v>277</v>
      </c>
    </row>
    <row r="165" spans="1:9" hidden="1">
      <c r="A165">
        <v>3466</v>
      </c>
      <c r="B165" s="1">
        <v>45226</v>
      </c>
      <c r="C165" s="1">
        <v>45228</v>
      </c>
      <c r="D165" t="s">
        <v>8</v>
      </c>
      <c r="E165" t="s">
        <v>9</v>
      </c>
      <c r="F165" t="s">
        <v>10</v>
      </c>
      <c r="G165" s="3">
        <v>-4.04</v>
      </c>
      <c r="I165" t="s">
        <v>153</v>
      </c>
    </row>
    <row r="166" spans="1:9">
      <c r="A166">
        <v>8721</v>
      </c>
      <c r="B166" s="1">
        <v>45225</v>
      </c>
      <c r="C166" s="1">
        <v>45225</v>
      </c>
      <c r="D166" t="s">
        <v>28</v>
      </c>
      <c r="F166" t="s">
        <v>29</v>
      </c>
      <c r="G166" s="3">
        <v>3484.86</v>
      </c>
      <c r="I166" t="s">
        <v>197</v>
      </c>
    </row>
    <row r="167" spans="1:9" hidden="1">
      <c r="A167">
        <v>8721</v>
      </c>
      <c r="B167" s="1">
        <v>45222</v>
      </c>
      <c r="C167" s="1">
        <v>45223</v>
      </c>
      <c r="D167" t="s">
        <v>89</v>
      </c>
      <c r="E167" t="s">
        <v>13</v>
      </c>
      <c r="F167" t="s">
        <v>10</v>
      </c>
      <c r="G167" s="3">
        <v>-25.32</v>
      </c>
      <c r="I167" t="s">
        <v>153</v>
      </c>
    </row>
    <row r="168" spans="1:9" hidden="1">
      <c r="A168">
        <v>8721</v>
      </c>
      <c r="B168" s="1">
        <v>45220</v>
      </c>
      <c r="C168" s="1">
        <v>45222</v>
      </c>
      <c r="D168" t="s">
        <v>90</v>
      </c>
      <c r="E168" t="s">
        <v>9</v>
      </c>
      <c r="F168" t="s">
        <v>10</v>
      </c>
      <c r="G168" s="3">
        <v>-25</v>
      </c>
      <c r="I168" t="s">
        <v>153</v>
      </c>
    </row>
    <row r="169" spans="1:9" hidden="1">
      <c r="A169">
        <v>8721</v>
      </c>
      <c r="B169" s="1">
        <v>45220</v>
      </c>
      <c r="C169" s="1">
        <v>45222</v>
      </c>
      <c r="D169" t="s">
        <v>91</v>
      </c>
      <c r="E169" t="s">
        <v>9</v>
      </c>
      <c r="F169" t="s">
        <v>10</v>
      </c>
      <c r="G169" s="3">
        <v>-25</v>
      </c>
      <c r="I169" t="s">
        <v>153</v>
      </c>
    </row>
    <row r="170" spans="1:9" hidden="1">
      <c r="A170">
        <v>8721</v>
      </c>
      <c r="B170" s="1">
        <v>45219</v>
      </c>
      <c r="C170" s="1">
        <v>45221</v>
      </c>
      <c r="D170" t="s">
        <v>92</v>
      </c>
      <c r="E170" t="s">
        <v>9</v>
      </c>
      <c r="F170" t="s">
        <v>10</v>
      </c>
      <c r="G170" s="3">
        <v>-12.92</v>
      </c>
      <c r="I170" t="s">
        <v>153</v>
      </c>
    </row>
    <row r="171" spans="1:9" hidden="1">
      <c r="A171">
        <v>8721</v>
      </c>
      <c r="B171" s="1">
        <v>45219</v>
      </c>
      <c r="C171" s="1">
        <v>45221</v>
      </c>
      <c r="D171" t="s">
        <v>92</v>
      </c>
      <c r="E171" t="s">
        <v>9</v>
      </c>
      <c r="F171" t="s">
        <v>10</v>
      </c>
      <c r="G171" s="3">
        <v>-12.92</v>
      </c>
      <c r="I171" t="s">
        <v>153</v>
      </c>
    </row>
    <row r="172" spans="1:9" hidden="1">
      <c r="A172">
        <v>8721</v>
      </c>
      <c r="B172" s="1">
        <v>45218</v>
      </c>
      <c r="C172" s="1">
        <v>45219</v>
      </c>
      <c r="D172" t="s">
        <v>26</v>
      </c>
      <c r="E172" t="s">
        <v>9</v>
      </c>
      <c r="F172" t="s">
        <v>10</v>
      </c>
      <c r="G172" s="3">
        <v>-27.79</v>
      </c>
      <c r="I172" t="s">
        <v>153</v>
      </c>
    </row>
    <row r="173" spans="1:9" hidden="1">
      <c r="A173">
        <v>8721</v>
      </c>
      <c r="B173" s="1">
        <v>45218</v>
      </c>
      <c r="C173" s="1">
        <v>45218</v>
      </c>
      <c r="D173" t="s">
        <v>30</v>
      </c>
      <c r="E173" t="s">
        <v>16</v>
      </c>
      <c r="F173" t="s">
        <v>10</v>
      </c>
      <c r="G173" s="3">
        <v>-66.61</v>
      </c>
      <c r="I173" t="s">
        <v>153</v>
      </c>
    </row>
    <row r="174" spans="1:9">
      <c r="A174">
        <v>8721</v>
      </c>
      <c r="B174" s="1">
        <v>45214</v>
      </c>
      <c r="C174" s="1">
        <v>45216</v>
      </c>
      <c r="D174" t="s">
        <v>81</v>
      </c>
      <c r="E174" t="s">
        <v>9</v>
      </c>
      <c r="F174" t="s">
        <v>27</v>
      </c>
      <c r="G174" s="3">
        <v>11.83</v>
      </c>
      <c r="I174" t="s">
        <v>277</v>
      </c>
    </row>
    <row r="175" spans="1:9">
      <c r="A175">
        <v>8721</v>
      </c>
      <c r="B175" s="1">
        <v>45215</v>
      </c>
      <c r="C175" s="1">
        <v>45216</v>
      </c>
      <c r="D175" t="s">
        <v>12</v>
      </c>
      <c r="E175" t="s">
        <v>13</v>
      </c>
      <c r="F175" t="s">
        <v>10</v>
      </c>
      <c r="G175" s="3">
        <v>-2478.2399999999998</v>
      </c>
      <c r="I175" t="s">
        <v>276</v>
      </c>
    </row>
    <row r="176" spans="1:9" hidden="1">
      <c r="A176">
        <v>8721</v>
      </c>
      <c r="B176" s="1">
        <v>45214</v>
      </c>
      <c r="C176" s="1">
        <v>45215</v>
      </c>
      <c r="D176" t="s">
        <v>24</v>
      </c>
      <c r="E176" t="s">
        <v>25</v>
      </c>
      <c r="F176" t="s">
        <v>10</v>
      </c>
      <c r="G176" s="3">
        <v>-35.369999999999997</v>
      </c>
      <c r="I176" t="s">
        <v>153</v>
      </c>
    </row>
    <row r="177" spans="1:9" hidden="1">
      <c r="A177">
        <v>8721</v>
      </c>
      <c r="B177" s="1">
        <v>45214</v>
      </c>
      <c r="C177" s="1">
        <v>45215</v>
      </c>
      <c r="D177" t="s">
        <v>93</v>
      </c>
      <c r="E177" t="s">
        <v>9</v>
      </c>
      <c r="F177" t="s">
        <v>10</v>
      </c>
      <c r="G177" s="3">
        <v>-9.75</v>
      </c>
      <c r="I177" t="s">
        <v>153</v>
      </c>
    </row>
    <row r="178" spans="1:9" hidden="1">
      <c r="A178">
        <v>8721</v>
      </c>
      <c r="B178" s="1">
        <v>45214</v>
      </c>
      <c r="C178" s="1">
        <v>45215</v>
      </c>
      <c r="D178" t="s">
        <v>23</v>
      </c>
      <c r="E178" t="s">
        <v>13</v>
      </c>
      <c r="F178" t="s">
        <v>10</v>
      </c>
      <c r="G178" s="3">
        <v>-80.92</v>
      </c>
      <c r="I178" t="s">
        <v>153</v>
      </c>
    </row>
    <row r="179" spans="1:9">
      <c r="A179">
        <v>8721</v>
      </c>
      <c r="B179" s="1">
        <v>45214</v>
      </c>
      <c r="C179" s="1">
        <v>45215</v>
      </c>
      <c r="D179" t="s">
        <v>94</v>
      </c>
      <c r="E179" t="s">
        <v>16</v>
      </c>
      <c r="F179" t="s">
        <v>27</v>
      </c>
      <c r="G179" s="3">
        <v>14.99</v>
      </c>
      <c r="I179" t="s">
        <v>277</v>
      </c>
    </row>
    <row r="180" spans="1:9" hidden="1">
      <c r="A180">
        <v>8721</v>
      </c>
      <c r="B180" s="1">
        <v>45213</v>
      </c>
      <c r="C180" s="1">
        <v>45214</v>
      </c>
      <c r="D180" t="s">
        <v>95</v>
      </c>
      <c r="E180" t="s">
        <v>9</v>
      </c>
      <c r="F180" t="s">
        <v>10</v>
      </c>
      <c r="G180" s="3">
        <v>-60.22</v>
      </c>
      <c r="I180" t="s">
        <v>153</v>
      </c>
    </row>
    <row r="181" spans="1:9" hidden="1">
      <c r="A181">
        <v>8721</v>
      </c>
      <c r="B181" s="1">
        <v>45212</v>
      </c>
      <c r="C181" s="1">
        <v>45214</v>
      </c>
      <c r="D181" t="s">
        <v>96</v>
      </c>
      <c r="E181" t="s">
        <v>42</v>
      </c>
      <c r="F181" t="s">
        <v>10</v>
      </c>
      <c r="G181" s="3">
        <v>-205.96</v>
      </c>
      <c r="I181" t="s">
        <v>153</v>
      </c>
    </row>
    <row r="182" spans="1:9" hidden="1">
      <c r="A182">
        <v>8721</v>
      </c>
      <c r="B182" s="1">
        <v>45213</v>
      </c>
      <c r="C182" s="1">
        <v>45214</v>
      </c>
      <c r="D182" t="s">
        <v>26</v>
      </c>
      <c r="E182" t="s">
        <v>9</v>
      </c>
      <c r="F182" t="s">
        <v>10</v>
      </c>
      <c r="G182" s="3">
        <v>-6.2</v>
      </c>
      <c r="I182" t="s">
        <v>153</v>
      </c>
    </row>
    <row r="183" spans="1:9">
      <c r="A183">
        <v>8721</v>
      </c>
      <c r="B183" s="1">
        <v>45210</v>
      </c>
      <c r="C183" s="1">
        <v>45210</v>
      </c>
      <c r="D183" t="s">
        <v>97</v>
      </c>
      <c r="E183" t="s">
        <v>16</v>
      </c>
      <c r="F183" t="s">
        <v>10</v>
      </c>
      <c r="G183" s="3">
        <v>-14.99</v>
      </c>
      <c r="I183" t="s">
        <v>197</v>
      </c>
    </row>
    <row r="184" spans="1:9" hidden="1">
      <c r="A184">
        <v>8721</v>
      </c>
      <c r="B184" s="1">
        <v>45207</v>
      </c>
      <c r="C184" s="1">
        <v>45208</v>
      </c>
      <c r="D184" t="s">
        <v>95</v>
      </c>
      <c r="E184" t="s">
        <v>9</v>
      </c>
      <c r="F184" t="s">
        <v>10</v>
      </c>
      <c r="G184" s="3">
        <v>-59.64</v>
      </c>
      <c r="I184" t="s">
        <v>153</v>
      </c>
    </row>
    <row r="185" spans="1:9" hidden="1">
      <c r="A185">
        <v>8721</v>
      </c>
      <c r="B185" s="1">
        <v>45207</v>
      </c>
      <c r="C185" s="1">
        <v>45208</v>
      </c>
      <c r="D185" t="s">
        <v>23</v>
      </c>
      <c r="E185" t="s">
        <v>13</v>
      </c>
      <c r="F185" t="s">
        <v>10</v>
      </c>
      <c r="G185" s="3">
        <v>-149.91</v>
      </c>
      <c r="I185" t="s">
        <v>153</v>
      </c>
    </row>
    <row r="186" spans="1:9" hidden="1">
      <c r="A186">
        <v>8721</v>
      </c>
      <c r="B186" s="1">
        <v>45206</v>
      </c>
      <c r="C186" s="1">
        <v>45207</v>
      </c>
      <c r="D186" t="s">
        <v>8</v>
      </c>
      <c r="E186" t="s">
        <v>9</v>
      </c>
      <c r="F186" t="s">
        <v>10</v>
      </c>
      <c r="G186" s="3">
        <v>-20.21</v>
      </c>
      <c r="I186" t="s">
        <v>153</v>
      </c>
    </row>
    <row r="187" spans="1:9" hidden="1">
      <c r="A187">
        <v>8721</v>
      </c>
      <c r="B187" s="1">
        <v>45207</v>
      </c>
      <c r="C187" s="1">
        <v>45207</v>
      </c>
      <c r="D187" t="s">
        <v>98</v>
      </c>
      <c r="E187" t="s">
        <v>13</v>
      </c>
      <c r="F187" t="s">
        <v>10</v>
      </c>
      <c r="G187" s="3">
        <v>-9.69</v>
      </c>
      <c r="I187" t="s">
        <v>153</v>
      </c>
    </row>
    <row r="188" spans="1:9" hidden="1">
      <c r="A188">
        <v>8721</v>
      </c>
      <c r="B188" s="1">
        <v>45204</v>
      </c>
      <c r="C188" s="1">
        <v>45205</v>
      </c>
      <c r="D188" t="s">
        <v>99</v>
      </c>
      <c r="E188" t="s">
        <v>9</v>
      </c>
      <c r="F188" t="s">
        <v>10</v>
      </c>
      <c r="G188" s="3">
        <v>-30</v>
      </c>
      <c r="I188" t="s">
        <v>153</v>
      </c>
    </row>
    <row r="189" spans="1:9" hidden="1">
      <c r="A189">
        <v>8721</v>
      </c>
      <c r="B189" s="1">
        <v>45202</v>
      </c>
      <c r="C189" s="1">
        <v>45203</v>
      </c>
      <c r="D189" t="s">
        <v>100</v>
      </c>
      <c r="E189" t="s">
        <v>13</v>
      </c>
      <c r="F189" t="s">
        <v>10</v>
      </c>
      <c r="G189" s="3">
        <v>-1.35</v>
      </c>
      <c r="I189" t="s">
        <v>153</v>
      </c>
    </row>
    <row r="190" spans="1:9" hidden="1">
      <c r="A190">
        <v>8721</v>
      </c>
      <c r="B190" s="1">
        <v>45200</v>
      </c>
      <c r="C190" s="1">
        <v>45201</v>
      </c>
      <c r="D190" t="s">
        <v>23</v>
      </c>
      <c r="E190" t="s">
        <v>13</v>
      </c>
      <c r="F190" t="s">
        <v>10</v>
      </c>
      <c r="G190" s="3">
        <v>-14.2</v>
      </c>
      <c r="I190" t="s">
        <v>153</v>
      </c>
    </row>
    <row r="191" spans="1:9" hidden="1">
      <c r="A191">
        <v>8721</v>
      </c>
      <c r="B191" s="1">
        <v>45199</v>
      </c>
      <c r="C191" s="1">
        <v>45200</v>
      </c>
      <c r="D191" t="s">
        <v>24</v>
      </c>
      <c r="E191" t="s">
        <v>25</v>
      </c>
      <c r="F191" t="s">
        <v>10</v>
      </c>
      <c r="G191" s="3">
        <v>-41.8</v>
      </c>
      <c r="I191" t="s">
        <v>153</v>
      </c>
    </row>
    <row r="192" spans="1:9" hidden="1">
      <c r="A192">
        <v>8721</v>
      </c>
      <c r="B192" s="1">
        <v>45199</v>
      </c>
      <c r="C192" s="1">
        <v>45200</v>
      </c>
      <c r="D192" t="s">
        <v>15</v>
      </c>
      <c r="E192" t="s">
        <v>16</v>
      </c>
      <c r="F192" t="s">
        <v>10</v>
      </c>
      <c r="G192" s="3">
        <v>-60</v>
      </c>
      <c r="I192" t="s">
        <v>153</v>
      </c>
    </row>
    <row r="193" spans="1:9" hidden="1">
      <c r="A193">
        <v>8721</v>
      </c>
      <c r="B193" s="1">
        <v>45198</v>
      </c>
      <c r="C193" s="1">
        <v>45200</v>
      </c>
      <c r="D193" t="s">
        <v>92</v>
      </c>
      <c r="E193" t="s">
        <v>9</v>
      </c>
      <c r="F193" t="s">
        <v>10</v>
      </c>
      <c r="G193" s="3">
        <v>-12.92</v>
      </c>
      <c r="I193" t="s">
        <v>153</v>
      </c>
    </row>
    <row r="194" spans="1:9" hidden="1">
      <c r="A194">
        <v>8721</v>
      </c>
      <c r="B194" s="1">
        <v>45198</v>
      </c>
      <c r="C194" s="1">
        <v>45200</v>
      </c>
      <c r="D194" t="s">
        <v>92</v>
      </c>
      <c r="E194" t="s">
        <v>9</v>
      </c>
      <c r="F194" t="s">
        <v>10</v>
      </c>
      <c r="G194" s="3">
        <v>-12.92</v>
      </c>
      <c r="I194" t="s">
        <v>153</v>
      </c>
    </row>
    <row r="195" spans="1:9">
      <c r="A195">
        <v>8721</v>
      </c>
      <c r="B195" s="1">
        <v>45196</v>
      </c>
      <c r="C195" s="1">
        <v>45197</v>
      </c>
      <c r="D195" t="s">
        <v>33</v>
      </c>
      <c r="E195" t="s">
        <v>9</v>
      </c>
      <c r="F195" t="s">
        <v>10</v>
      </c>
      <c r="G195" s="3">
        <v>-11.83</v>
      </c>
      <c r="I195" t="s">
        <v>197</v>
      </c>
    </row>
    <row r="196" spans="1:9">
      <c r="G196" s="3"/>
    </row>
    <row r="197" spans="1:9">
      <c r="G197" s="3"/>
    </row>
    <row r="198" spans="1:9">
      <c r="G198" s="3"/>
    </row>
  </sheetData>
  <autoFilter ref="A1:I195" xr:uid="{C5FE55C5-AF48-4DEE-96A5-166B80444CA1}">
    <filterColumn colId="8">
      <filters>
        <filter val="Ignore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31873-22B3-4F11-A464-5F4EBCDBCC4B}">
  <dimension ref="A1:J134"/>
  <sheetViews>
    <sheetView topLeftCell="C95" workbookViewId="0">
      <selection activeCell="I105" sqref="I105:I122"/>
    </sheetView>
  </sheetViews>
  <sheetFormatPr defaultRowHeight="14.5"/>
  <cols>
    <col min="2" max="2" width="15" bestFit="1" customWidth="1"/>
    <col min="3" max="3" width="11.81640625" customWidth="1"/>
    <col min="4" max="4" width="82.54296875" bestFit="1" customWidth="1"/>
    <col min="5" max="5" width="17.7265625" customWidth="1"/>
    <col min="7" max="7" width="11.453125" bestFit="1" customWidth="1"/>
    <col min="10" max="10" width="28.36328125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185</v>
      </c>
      <c r="J1" t="s">
        <v>184</v>
      </c>
    </row>
    <row r="2" spans="1:10">
      <c r="A2">
        <v>5312</v>
      </c>
      <c r="B2" s="4">
        <v>44968</v>
      </c>
      <c r="D2" t="s">
        <v>33</v>
      </c>
      <c r="E2" t="s">
        <v>9</v>
      </c>
      <c r="F2" t="s">
        <v>10</v>
      </c>
      <c r="G2" s="3">
        <v>-35.799999999999997</v>
      </c>
      <c r="H2" t="s">
        <v>183</v>
      </c>
      <c r="I2" t="s">
        <v>153</v>
      </c>
      <c r="J2" t="s">
        <v>182</v>
      </c>
    </row>
    <row r="3" spans="1:10">
      <c r="A3">
        <v>3874</v>
      </c>
      <c r="B3" s="1">
        <v>45036</v>
      </c>
      <c r="D3" t="s">
        <v>181</v>
      </c>
      <c r="E3" t="s">
        <v>42</v>
      </c>
      <c r="F3" t="s">
        <v>10</v>
      </c>
      <c r="G3" s="3">
        <v>-2124.98</v>
      </c>
      <c r="I3" t="s">
        <v>153</v>
      </c>
      <c r="J3" t="s">
        <v>180</v>
      </c>
    </row>
    <row r="4" spans="1:10">
      <c r="B4" s="1">
        <v>45082</v>
      </c>
      <c r="D4" t="s">
        <v>179</v>
      </c>
      <c r="E4" t="s">
        <v>42</v>
      </c>
      <c r="F4" t="s">
        <v>10</v>
      </c>
      <c r="G4" s="3">
        <v>-79.41333333</v>
      </c>
      <c r="I4" t="s">
        <v>153</v>
      </c>
      <c r="J4" t="s">
        <v>178</v>
      </c>
    </row>
    <row r="5" spans="1:10">
      <c r="B5" s="1">
        <v>45437</v>
      </c>
      <c r="D5" t="s">
        <v>177</v>
      </c>
      <c r="E5" t="s">
        <v>42</v>
      </c>
      <c r="F5" t="s">
        <v>10</v>
      </c>
      <c r="G5" s="3">
        <v>-139.41025640000001</v>
      </c>
      <c r="I5" t="s">
        <v>153</v>
      </c>
      <c r="J5" t="s">
        <v>176</v>
      </c>
    </row>
    <row r="6" spans="1:10">
      <c r="A6">
        <v>6164</v>
      </c>
      <c r="C6" s="1">
        <v>45153</v>
      </c>
      <c r="D6" t="s">
        <v>175</v>
      </c>
      <c r="E6" t="s">
        <v>157</v>
      </c>
      <c r="G6" s="3">
        <v>-131</v>
      </c>
      <c r="I6" t="s">
        <v>153</v>
      </c>
    </row>
    <row r="7" spans="1:10">
      <c r="C7" s="1">
        <v>45124</v>
      </c>
      <c r="D7" t="s">
        <v>175</v>
      </c>
      <c r="E7" t="s">
        <v>157</v>
      </c>
      <c r="G7" s="3">
        <v>-77.430000000000007</v>
      </c>
      <c r="I7" t="s">
        <v>153</v>
      </c>
    </row>
    <row r="8" spans="1:10">
      <c r="C8" s="1">
        <v>45092</v>
      </c>
      <c r="D8" t="s">
        <v>175</v>
      </c>
      <c r="E8" t="s">
        <v>157</v>
      </c>
      <c r="G8" s="3">
        <v>-92.19</v>
      </c>
      <c r="I8" t="s">
        <v>153</v>
      </c>
    </row>
    <row r="9" spans="1:10">
      <c r="C9" s="1">
        <v>45062</v>
      </c>
      <c r="D9" t="s">
        <v>175</v>
      </c>
      <c r="E9" t="s">
        <v>157</v>
      </c>
      <c r="G9" s="3">
        <v>-92.19</v>
      </c>
      <c r="I9" t="s">
        <v>153</v>
      </c>
    </row>
    <row r="10" spans="1:10">
      <c r="C10" s="1">
        <v>45033</v>
      </c>
      <c r="D10" t="s">
        <v>175</v>
      </c>
      <c r="E10" t="s">
        <v>157</v>
      </c>
      <c r="G10" s="3">
        <v>-94.32</v>
      </c>
      <c r="I10" t="s">
        <v>153</v>
      </c>
    </row>
    <row r="11" spans="1:10">
      <c r="C11" s="1">
        <v>45001</v>
      </c>
      <c r="D11" t="s">
        <v>175</v>
      </c>
      <c r="E11" t="s">
        <v>157</v>
      </c>
      <c r="G11" s="3">
        <v>-120.36</v>
      </c>
      <c r="I11" t="s">
        <v>153</v>
      </c>
    </row>
    <row r="12" spans="1:10">
      <c r="C12" s="1">
        <v>44972</v>
      </c>
      <c r="D12" t="s">
        <v>175</v>
      </c>
      <c r="E12" t="s">
        <v>157</v>
      </c>
      <c r="G12" s="3">
        <v>-162.65</v>
      </c>
      <c r="I12" t="s">
        <v>153</v>
      </c>
    </row>
    <row r="13" spans="1:10">
      <c r="C13" s="1">
        <v>44944</v>
      </c>
      <c r="D13" t="s">
        <v>175</v>
      </c>
      <c r="E13" t="s">
        <v>157</v>
      </c>
      <c r="G13" s="3">
        <v>-100.21</v>
      </c>
      <c r="I13" t="s">
        <v>153</v>
      </c>
    </row>
    <row r="14" spans="1:10">
      <c r="C14" s="1">
        <v>45149</v>
      </c>
      <c r="D14" t="s">
        <v>174</v>
      </c>
      <c r="E14" t="s">
        <v>154</v>
      </c>
      <c r="G14" s="3">
        <v>-146.61000000000001</v>
      </c>
      <c r="I14" t="s">
        <v>153</v>
      </c>
    </row>
    <row r="15" spans="1:10">
      <c r="C15" s="1">
        <v>45118</v>
      </c>
      <c r="D15" t="s">
        <v>173</v>
      </c>
      <c r="E15" t="s">
        <v>154</v>
      </c>
      <c r="G15" s="3">
        <v>-146.59</v>
      </c>
      <c r="I15" t="s">
        <v>153</v>
      </c>
    </row>
    <row r="16" spans="1:10">
      <c r="C16" s="1">
        <v>45089</v>
      </c>
      <c r="D16" t="s">
        <v>172</v>
      </c>
      <c r="E16" t="s">
        <v>154</v>
      </c>
      <c r="G16" s="3">
        <v>-146.59</v>
      </c>
      <c r="I16" t="s">
        <v>153</v>
      </c>
    </row>
    <row r="17" spans="3:9">
      <c r="C17" s="1">
        <v>45057</v>
      </c>
      <c r="D17" t="s">
        <v>171</v>
      </c>
      <c r="E17" t="s">
        <v>154</v>
      </c>
      <c r="G17" s="3">
        <v>-146.59</v>
      </c>
      <c r="I17" t="s">
        <v>153</v>
      </c>
    </row>
    <row r="18" spans="3:9">
      <c r="C18" s="1">
        <v>45027</v>
      </c>
      <c r="D18" t="s">
        <v>170</v>
      </c>
      <c r="E18" t="s">
        <v>154</v>
      </c>
      <c r="G18" s="3">
        <v>-146.59</v>
      </c>
      <c r="I18" t="s">
        <v>153</v>
      </c>
    </row>
    <row r="19" spans="3:9">
      <c r="C19" s="1">
        <v>44998</v>
      </c>
      <c r="D19" t="s">
        <v>169</v>
      </c>
      <c r="E19" t="s">
        <v>154</v>
      </c>
      <c r="G19" s="3">
        <v>-146.53</v>
      </c>
      <c r="I19" t="s">
        <v>153</v>
      </c>
    </row>
    <row r="20" spans="3:9">
      <c r="C20" s="1">
        <v>44970</v>
      </c>
      <c r="D20" t="s">
        <v>168</v>
      </c>
      <c r="E20" t="s">
        <v>154</v>
      </c>
      <c r="G20" s="3">
        <v>-122.16</v>
      </c>
      <c r="I20" t="s">
        <v>153</v>
      </c>
    </row>
    <row r="21" spans="3:9">
      <c r="C21" s="1">
        <v>44937</v>
      </c>
      <c r="D21" t="s">
        <v>167</v>
      </c>
      <c r="E21" t="s">
        <v>154</v>
      </c>
      <c r="G21" s="3">
        <v>-122.14</v>
      </c>
      <c r="I21" t="s">
        <v>153</v>
      </c>
    </row>
    <row r="22" spans="3:9">
      <c r="C22" s="1">
        <v>44928</v>
      </c>
      <c r="D22" t="s">
        <v>166</v>
      </c>
      <c r="E22" t="s">
        <v>165</v>
      </c>
      <c r="G22" s="3">
        <v>-66.8</v>
      </c>
      <c r="I22" t="s">
        <v>153</v>
      </c>
    </row>
    <row r="23" spans="3:9">
      <c r="C23" s="1">
        <v>44959</v>
      </c>
      <c r="D23" t="s">
        <v>166</v>
      </c>
      <c r="E23" t="s">
        <v>165</v>
      </c>
      <c r="G23" s="3">
        <v>-66.8</v>
      </c>
      <c r="I23" t="s">
        <v>153</v>
      </c>
    </row>
    <row r="24" spans="3:9">
      <c r="C24" s="1">
        <v>44987</v>
      </c>
      <c r="D24" t="s">
        <v>166</v>
      </c>
      <c r="E24" t="s">
        <v>165</v>
      </c>
      <c r="G24" s="3">
        <v>-66.8</v>
      </c>
      <c r="I24" t="s">
        <v>153</v>
      </c>
    </row>
    <row r="25" spans="3:9">
      <c r="C25" s="1">
        <v>45018</v>
      </c>
      <c r="D25" t="s">
        <v>166</v>
      </c>
      <c r="E25" t="s">
        <v>165</v>
      </c>
      <c r="G25" s="3">
        <v>-66.8</v>
      </c>
      <c r="I25" t="s">
        <v>153</v>
      </c>
    </row>
    <row r="26" spans="3:9">
      <c r="C26" s="1">
        <v>45048</v>
      </c>
      <c r="D26" t="s">
        <v>166</v>
      </c>
      <c r="E26" t="s">
        <v>165</v>
      </c>
      <c r="G26" s="3">
        <v>-66.8</v>
      </c>
      <c r="I26" t="s">
        <v>153</v>
      </c>
    </row>
    <row r="27" spans="3:9">
      <c r="C27" s="1">
        <v>45079</v>
      </c>
      <c r="D27" t="s">
        <v>166</v>
      </c>
      <c r="E27" t="s">
        <v>165</v>
      </c>
      <c r="G27" s="3">
        <v>-66.8</v>
      </c>
      <c r="I27" t="s">
        <v>153</v>
      </c>
    </row>
    <row r="28" spans="3:9">
      <c r="C28" s="1">
        <v>45109</v>
      </c>
      <c r="D28" t="s">
        <v>166</v>
      </c>
      <c r="E28" t="s">
        <v>165</v>
      </c>
      <c r="G28" s="3">
        <v>-66.8</v>
      </c>
      <c r="I28" t="s">
        <v>153</v>
      </c>
    </row>
    <row r="29" spans="3:9">
      <c r="C29" s="1">
        <v>45140</v>
      </c>
      <c r="D29" t="s">
        <v>166</v>
      </c>
      <c r="E29" t="s">
        <v>165</v>
      </c>
      <c r="G29" s="3">
        <v>-66.8</v>
      </c>
      <c r="I29" t="s">
        <v>153</v>
      </c>
    </row>
    <row r="30" spans="3:9">
      <c r="C30" s="1">
        <v>44956</v>
      </c>
      <c r="D30" t="s">
        <v>164</v>
      </c>
      <c r="E30" t="s">
        <v>157</v>
      </c>
      <c r="G30" s="3">
        <v>-65</v>
      </c>
      <c r="I30" t="s">
        <v>153</v>
      </c>
    </row>
    <row r="31" spans="3:9">
      <c r="C31" s="1">
        <v>44985</v>
      </c>
      <c r="D31" t="s">
        <v>164</v>
      </c>
      <c r="E31" t="s">
        <v>157</v>
      </c>
      <c r="G31" s="3">
        <v>-65</v>
      </c>
      <c r="I31" t="s">
        <v>153</v>
      </c>
    </row>
    <row r="32" spans="3:9">
      <c r="C32" s="1">
        <v>45015</v>
      </c>
      <c r="D32" t="s">
        <v>164</v>
      </c>
      <c r="E32" t="s">
        <v>157</v>
      </c>
      <c r="G32" s="3">
        <v>-65</v>
      </c>
      <c r="I32" t="s">
        <v>153</v>
      </c>
    </row>
    <row r="33" spans="3:9">
      <c r="C33" s="1">
        <v>45046</v>
      </c>
      <c r="D33" t="s">
        <v>164</v>
      </c>
      <c r="E33" t="s">
        <v>157</v>
      </c>
      <c r="G33" s="3">
        <v>-65</v>
      </c>
      <c r="I33" t="s">
        <v>153</v>
      </c>
    </row>
    <row r="34" spans="3:9">
      <c r="C34" s="1">
        <v>45076</v>
      </c>
      <c r="D34" t="s">
        <v>164</v>
      </c>
      <c r="E34" t="s">
        <v>157</v>
      </c>
      <c r="G34" s="3">
        <v>-65</v>
      </c>
      <c r="I34" t="s">
        <v>153</v>
      </c>
    </row>
    <row r="35" spans="3:9">
      <c r="C35" s="1">
        <v>45107</v>
      </c>
      <c r="D35" t="s">
        <v>164</v>
      </c>
      <c r="E35" t="s">
        <v>157</v>
      </c>
      <c r="G35" s="3">
        <v>-65</v>
      </c>
      <c r="I35" t="s">
        <v>153</v>
      </c>
    </row>
    <row r="36" spans="3:9">
      <c r="C36" s="1">
        <v>45137</v>
      </c>
      <c r="D36" t="s">
        <v>164</v>
      </c>
      <c r="E36" t="s">
        <v>157</v>
      </c>
      <c r="G36" s="3">
        <v>-65</v>
      </c>
      <c r="I36" t="s">
        <v>153</v>
      </c>
    </row>
    <row r="37" spans="3:9">
      <c r="C37" s="1">
        <v>45168</v>
      </c>
      <c r="D37" t="s">
        <v>164</v>
      </c>
      <c r="E37" t="s">
        <v>157</v>
      </c>
      <c r="G37" s="3">
        <v>-65</v>
      </c>
      <c r="I37" t="s">
        <v>153</v>
      </c>
    </row>
    <row r="38" spans="3:9">
      <c r="C38" s="1">
        <v>45019</v>
      </c>
      <c r="D38" t="s">
        <v>163</v>
      </c>
      <c r="E38" t="s">
        <v>154</v>
      </c>
      <c r="G38" s="3">
        <v>-63.77</v>
      </c>
      <c r="I38" t="s">
        <v>153</v>
      </c>
    </row>
    <row r="39" spans="3:9">
      <c r="C39" s="1">
        <v>44945</v>
      </c>
      <c r="D39" t="s">
        <v>162</v>
      </c>
      <c r="E39" t="s">
        <v>157</v>
      </c>
      <c r="G39" s="3">
        <v>-36.36</v>
      </c>
      <c r="I39" t="s">
        <v>153</v>
      </c>
    </row>
    <row r="40" spans="3:9">
      <c r="C40" s="1">
        <v>44976</v>
      </c>
      <c r="D40" t="s">
        <v>162</v>
      </c>
      <c r="E40" t="s">
        <v>157</v>
      </c>
      <c r="G40" s="3">
        <v>-37.36</v>
      </c>
      <c r="I40" t="s">
        <v>153</v>
      </c>
    </row>
    <row r="41" spans="3:9">
      <c r="C41" s="1">
        <v>45004</v>
      </c>
      <c r="D41" t="s">
        <v>162</v>
      </c>
      <c r="E41" t="s">
        <v>157</v>
      </c>
      <c r="G41" s="3">
        <v>-39.65</v>
      </c>
      <c r="I41" t="s">
        <v>153</v>
      </c>
    </row>
    <row r="42" spans="3:9">
      <c r="C42" s="1">
        <v>45035</v>
      </c>
      <c r="D42" t="s">
        <v>162</v>
      </c>
      <c r="E42" t="s">
        <v>157</v>
      </c>
      <c r="G42" s="3">
        <v>-39.65</v>
      </c>
      <c r="I42" t="s">
        <v>153</v>
      </c>
    </row>
    <row r="43" spans="3:9">
      <c r="C43" s="1">
        <v>45065</v>
      </c>
      <c r="D43" t="s">
        <v>161</v>
      </c>
      <c r="E43" t="s">
        <v>157</v>
      </c>
      <c r="G43" s="3">
        <v>-36.36</v>
      </c>
      <c r="I43" t="s">
        <v>153</v>
      </c>
    </row>
    <row r="44" spans="3:9">
      <c r="C44" s="1">
        <v>45096</v>
      </c>
      <c r="D44" t="s">
        <v>160</v>
      </c>
      <c r="E44" t="s">
        <v>157</v>
      </c>
      <c r="G44" s="3">
        <v>-37.36</v>
      </c>
      <c r="I44" t="s">
        <v>153</v>
      </c>
    </row>
    <row r="45" spans="3:9">
      <c r="C45" s="1">
        <v>45126</v>
      </c>
      <c r="D45" t="s">
        <v>159</v>
      </c>
      <c r="E45" t="s">
        <v>157</v>
      </c>
      <c r="G45" s="3">
        <v>-39.65</v>
      </c>
      <c r="I45" t="s">
        <v>153</v>
      </c>
    </row>
    <row r="46" spans="3:9">
      <c r="C46" s="1">
        <v>45156</v>
      </c>
      <c r="D46" t="s">
        <v>158</v>
      </c>
      <c r="E46" t="s">
        <v>157</v>
      </c>
      <c r="G46" s="3">
        <v>-36.61</v>
      </c>
      <c r="I46" t="s">
        <v>153</v>
      </c>
    </row>
    <row r="47" spans="3:9">
      <c r="C47" s="1">
        <v>45125</v>
      </c>
      <c r="D47" t="s">
        <v>156</v>
      </c>
      <c r="E47" t="s">
        <v>154</v>
      </c>
      <c r="G47" s="3">
        <v>-20</v>
      </c>
      <c r="I47" t="s">
        <v>153</v>
      </c>
    </row>
    <row r="48" spans="3:9">
      <c r="C48" s="1">
        <v>45210</v>
      </c>
      <c r="D48" t="s">
        <v>155</v>
      </c>
      <c r="E48" t="s">
        <v>154</v>
      </c>
      <c r="G48" s="3">
        <v>-21</v>
      </c>
      <c r="I48" t="s">
        <v>153</v>
      </c>
    </row>
    <row r="49" spans="3:9">
      <c r="C49" s="1">
        <v>45145</v>
      </c>
      <c r="D49" t="s">
        <v>152</v>
      </c>
      <c r="E49" t="s">
        <v>104</v>
      </c>
      <c r="F49" t="s">
        <v>149</v>
      </c>
      <c r="G49" s="3">
        <v>-30.27</v>
      </c>
      <c r="I49" t="s">
        <v>153</v>
      </c>
    </row>
    <row r="50" spans="3:9">
      <c r="C50" s="1">
        <v>45138</v>
      </c>
      <c r="D50" t="s">
        <v>151</v>
      </c>
      <c r="E50" t="s">
        <v>104</v>
      </c>
      <c r="F50" t="s">
        <v>149</v>
      </c>
      <c r="G50" s="3">
        <v>-20.53</v>
      </c>
      <c r="I50" t="s">
        <v>153</v>
      </c>
    </row>
    <row r="51" spans="3:9">
      <c r="C51" s="1">
        <v>45131</v>
      </c>
      <c r="D51" t="s">
        <v>150</v>
      </c>
      <c r="E51" t="s">
        <v>104</v>
      </c>
      <c r="F51" t="s">
        <v>149</v>
      </c>
      <c r="G51" s="3">
        <v>-20.5</v>
      </c>
      <c r="I51" t="s">
        <v>153</v>
      </c>
    </row>
    <row r="52" spans="3:9">
      <c r="C52" s="1">
        <v>45016</v>
      </c>
      <c r="D52" t="s">
        <v>148</v>
      </c>
      <c r="E52" t="s">
        <v>131</v>
      </c>
      <c r="F52" t="s">
        <v>147</v>
      </c>
      <c r="G52" s="3">
        <v>-3</v>
      </c>
      <c r="I52" t="s">
        <v>153</v>
      </c>
    </row>
    <row r="53" spans="3:9">
      <c r="C53" s="1">
        <v>45175</v>
      </c>
      <c r="D53" t="s">
        <v>146</v>
      </c>
      <c r="E53" t="s">
        <v>104</v>
      </c>
      <c r="F53" t="s">
        <v>143</v>
      </c>
      <c r="G53" s="3">
        <v>-109.85</v>
      </c>
      <c r="I53" t="s">
        <v>153</v>
      </c>
    </row>
    <row r="54" spans="3:9">
      <c r="C54" s="1">
        <v>45255</v>
      </c>
      <c r="D54" t="s">
        <v>145</v>
      </c>
      <c r="E54" t="s">
        <v>104</v>
      </c>
      <c r="F54" t="s">
        <v>143</v>
      </c>
      <c r="G54" s="3">
        <v>-92.64</v>
      </c>
      <c r="I54" t="s">
        <v>153</v>
      </c>
    </row>
    <row r="55" spans="3:9">
      <c r="C55" s="1">
        <v>45015</v>
      </c>
      <c r="D55" t="s">
        <v>144</v>
      </c>
      <c r="E55" t="s">
        <v>131</v>
      </c>
      <c r="F55" t="s">
        <v>143</v>
      </c>
      <c r="G55" s="3">
        <v>-84.87</v>
      </c>
      <c r="I55" t="s">
        <v>153</v>
      </c>
    </row>
    <row r="56" spans="3:9">
      <c r="C56" s="1">
        <v>45013</v>
      </c>
      <c r="D56" t="s">
        <v>142</v>
      </c>
      <c r="E56" t="s">
        <v>131</v>
      </c>
      <c r="F56" t="s">
        <v>101</v>
      </c>
      <c r="G56" s="3">
        <v>-48.29</v>
      </c>
      <c r="I56" t="s">
        <v>153</v>
      </c>
    </row>
    <row r="57" spans="3:9">
      <c r="C57" s="1">
        <v>45010</v>
      </c>
      <c r="D57" t="s">
        <v>141</v>
      </c>
      <c r="E57" t="s">
        <v>131</v>
      </c>
      <c r="F57" t="s">
        <v>101</v>
      </c>
      <c r="G57" s="3">
        <v>-30</v>
      </c>
      <c r="I57" t="s">
        <v>153</v>
      </c>
    </row>
    <row r="58" spans="3:9">
      <c r="C58" s="1">
        <v>45005</v>
      </c>
      <c r="D58" t="s">
        <v>140</v>
      </c>
      <c r="E58" t="s">
        <v>131</v>
      </c>
      <c r="F58" t="s">
        <v>101</v>
      </c>
      <c r="G58" s="3">
        <v>-10.99</v>
      </c>
      <c r="I58" t="s">
        <v>153</v>
      </c>
    </row>
    <row r="59" spans="3:9">
      <c r="C59" s="1">
        <v>45005</v>
      </c>
      <c r="D59" t="s">
        <v>139</v>
      </c>
      <c r="E59" t="s">
        <v>131</v>
      </c>
      <c r="F59" t="s">
        <v>101</v>
      </c>
      <c r="G59" s="3">
        <v>-17.190000000000001</v>
      </c>
      <c r="I59" t="s">
        <v>153</v>
      </c>
    </row>
    <row r="60" spans="3:9">
      <c r="C60" s="1">
        <v>44998</v>
      </c>
      <c r="D60" t="s">
        <v>137</v>
      </c>
      <c r="E60" t="s">
        <v>107</v>
      </c>
      <c r="F60" t="s">
        <v>101</v>
      </c>
      <c r="G60" s="3">
        <v>-8.7100000000000009</v>
      </c>
      <c r="I60" t="s">
        <v>153</v>
      </c>
    </row>
    <row r="61" spans="3:9">
      <c r="C61" s="1">
        <v>44998</v>
      </c>
      <c r="D61" t="s">
        <v>138</v>
      </c>
      <c r="E61" t="s">
        <v>107</v>
      </c>
      <c r="F61" t="s">
        <v>101</v>
      </c>
      <c r="G61" s="3">
        <v>-5.28</v>
      </c>
      <c r="I61" t="s">
        <v>153</v>
      </c>
    </row>
    <row r="62" spans="3:9">
      <c r="C62" s="1">
        <v>44998</v>
      </c>
      <c r="D62" t="s">
        <v>137</v>
      </c>
      <c r="E62" t="s">
        <v>107</v>
      </c>
      <c r="F62" t="s">
        <v>101</v>
      </c>
      <c r="G62" s="3">
        <v>-10.89</v>
      </c>
      <c r="I62" t="s">
        <v>153</v>
      </c>
    </row>
    <row r="63" spans="3:9">
      <c r="C63" s="1">
        <v>44996</v>
      </c>
      <c r="D63" t="s">
        <v>136</v>
      </c>
      <c r="E63" t="s">
        <v>107</v>
      </c>
      <c r="F63" t="s">
        <v>101</v>
      </c>
      <c r="G63" s="3">
        <v>-5.43</v>
      </c>
      <c r="I63" t="s">
        <v>153</v>
      </c>
    </row>
    <row r="64" spans="3:9">
      <c r="C64" s="1">
        <v>44996</v>
      </c>
      <c r="D64" t="s">
        <v>135</v>
      </c>
      <c r="E64" t="s">
        <v>107</v>
      </c>
      <c r="F64" t="s">
        <v>101</v>
      </c>
      <c r="G64" s="3">
        <v>-6.2</v>
      </c>
      <c r="I64" t="s">
        <v>153</v>
      </c>
    </row>
    <row r="65" spans="3:9">
      <c r="C65" s="1">
        <v>44996</v>
      </c>
      <c r="D65" t="s">
        <v>134</v>
      </c>
      <c r="E65" t="s">
        <v>107</v>
      </c>
      <c r="F65" t="s">
        <v>101</v>
      </c>
      <c r="G65" s="3">
        <v>-15.25</v>
      </c>
      <c r="I65" t="s">
        <v>153</v>
      </c>
    </row>
    <row r="66" spans="3:9">
      <c r="C66" s="19">
        <v>44991</v>
      </c>
      <c r="D66" t="s">
        <v>133</v>
      </c>
      <c r="E66" t="s">
        <v>131</v>
      </c>
      <c r="F66" t="s">
        <v>101</v>
      </c>
      <c r="G66" s="3">
        <v>-18.46</v>
      </c>
      <c r="I66" t="s">
        <v>153</v>
      </c>
    </row>
    <row r="67" spans="3:9">
      <c r="C67" s="19">
        <v>45019</v>
      </c>
      <c r="D67" t="s">
        <v>132</v>
      </c>
      <c r="E67" t="s">
        <v>131</v>
      </c>
      <c r="F67" t="s">
        <v>101</v>
      </c>
      <c r="G67" s="3">
        <v>-25</v>
      </c>
      <c r="I67" t="s">
        <v>153</v>
      </c>
    </row>
    <row r="68" spans="3:9">
      <c r="C68" s="19">
        <v>45019</v>
      </c>
      <c r="D68" t="s">
        <v>130</v>
      </c>
      <c r="E68" t="s">
        <v>107</v>
      </c>
      <c r="F68" t="s">
        <v>101</v>
      </c>
      <c r="G68" s="3">
        <v>-7.26</v>
      </c>
      <c r="I68" t="s">
        <v>153</v>
      </c>
    </row>
    <row r="69" spans="3:9">
      <c r="C69" s="19">
        <v>45017</v>
      </c>
      <c r="D69" t="s">
        <v>129</v>
      </c>
      <c r="E69" t="s">
        <v>107</v>
      </c>
      <c r="F69" t="s">
        <v>101</v>
      </c>
      <c r="G69" s="3">
        <v>-10.01</v>
      </c>
      <c r="I69" t="s">
        <v>153</v>
      </c>
    </row>
    <row r="70" spans="3:9">
      <c r="C70" s="19">
        <v>45017</v>
      </c>
      <c r="D70" t="s">
        <v>128</v>
      </c>
      <c r="E70" t="s">
        <v>107</v>
      </c>
      <c r="F70" t="s">
        <v>101</v>
      </c>
      <c r="G70" s="3">
        <v>-4.41</v>
      </c>
      <c r="I70" t="s">
        <v>153</v>
      </c>
    </row>
    <row r="71" spans="3:9">
      <c r="C71" s="19">
        <v>45072</v>
      </c>
      <c r="D71" t="s">
        <v>127</v>
      </c>
      <c r="E71" t="s">
        <v>104</v>
      </c>
      <c r="F71" t="s">
        <v>101</v>
      </c>
      <c r="G71" s="3">
        <v>-21.39</v>
      </c>
      <c r="I71" t="s">
        <v>153</v>
      </c>
    </row>
    <row r="72" spans="3:9">
      <c r="C72" s="19">
        <v>45058</v>
      </c>
      <c r="D72" t="s">
        <v>126</v>
      </c>
      <c r="E72" t="s">
        <v>107</v>
      </c>
      <c r="F72" t="s">
        <v>101</v>
      </c>
      <c r="G72" s="3">
        <v>-12.05</v>
      </c>
      <c r="I72" t="s">
        <v>153</v>
      </c>
    </row>
    <row r="73" spans="3:9">
      <c r="C73" s="19">
        <v>45055</v>
      </c>
      <c r="D73" t="s">
        <v>125</v>
      </c>
      <c r="E73" t="s">
        <v>104</v>
      </c>
      <c r="F73" t="s">
        <v>101</v>
      </c>
      <c r="G73" s="3">
        <v>-11.84</v>
      </c>
      <c r="I73" t="s">
        <v>153</v>
      </c>
    </row>
    <row r="74" spans="3:9">
      <c r="C74" s="19">
        <v>45055</v>
      </c>
      <c r="D74" t="s">
        <v>125</v>
      </c>
      <c r="E74" t="s">
        <v>104</v>
      </c>
      <c r="F74" t="s">
        <v>101</v>
      </c>
      <c r="G74" s="3">
        <v>-11.84</v>
      </c>
      <c r="I74" t="s">
        <v>153</v>
      </c>
    </row>
    <row r="75" spans="3:9">
      <c r="C75" s="19">
        <v>45049</v>
      </c>
      <c r="D75" t="s">
        <v>124</v>
      </c>
      <c r="E75" t="s">
        <v>107</v>
      </c>
      <c r="F75" t="s">
        <v>101</v>
      </c>
      <c r="G75" s="3">
        <v>-7.37</v>
      </c>
      <c r="I75" t="s">
        <v>153</v>
      </c>
    </row>
    <row r="76" spans="3:9">
      <c r="C76" s="19">
        <v>45107</v>
      </c>
      <c r="D76" t="s">
        <v>123</v>
      </c>
      <c r="E76" t="s">
        <v>107</v>
      </c>
      <c r="F76" t="s">
        <v>101</v>
      </c>
      <c r="G76" s="3">
        <v>-6.09</v>
      </c>
      <c r="I76" t="s">
        <v>153</v>
      </c>
    </row>
    <row r="77" spans="3:9">
      <c r="C77" s="19">
        <v>45107</v>
      </c>
      <c r="D77" t="s">
        <v>122</v>
      </c>
      <c r="E77" t="s">
        <v>107</v>
      </c>
      <c r="F77" t="s">
        <v>101</v>
      </c>
      <c r="G77" s="3">
        <v>-15.25</v>
      </c>
      <c r="I77" t="s">
        <v>153</v>
      </c>
    </row>
    <row r="78" spans="3:9">
      <c r="C78" s="19">
        <v>45107</v>
      </c>
      <c r="D78" t="s">
        <v>121</v>
      </c>
      <c r="E78" t="s">
        <v>107</v>
      </c>
      <c r="F78" t="s">
        <v>101</v>
      </c>
      <c r="G78" s="3">
        <v>-13.48</v>
      </c>
      <c r="I78" t="s">
        <v>153</v>
      </c>
    </row>
    <row r="79" spans="3:9">
      <c r="C79" s="19">
        <v>45106</v>
      </c>
      <c r="D79" t="s">
        <v>120</v>
      </c>
      <c r="E79" t="s">
        <v>107</v>
      </c>
      <c r="F79" t="s">
        <v>101</v>
      </c>
      <c r="G79" s="3">
        <v>-11.43</v>
      </c>
      <c r="I79" t="s">
        <v>153</v>
      </c>
    </row>
    <row r="80" spans="3:9">
      <c r="C80" s="19">
        <v>45106</v>
      </c>
      <c r="D80" t="s">
        <v>119</v>
      </c>
      <c r="E80" t="s">
        <v>107</v>
      </c>
      <c r="F80" t="s">
        <v>101</v>
      </c>
      <c r="G80" s="3">
        <v>-8.36</v>
      </c>
      <c r="I80" t="s">
        <v>153</v>
      </c>
    </row>
    <row r="81" spans="1:9">
      <c r="C81" s="19">
        <v>45106</v>
      </c>
      <c r="D81" t="s">
        <v>118</v>
      </c>
      <c r="E81" t="s">
        <v>107</v>
      </c>
      <c r="F81" t="s">
        <v>101</v>
      </c>
      <c r="G81" s="3">
        <v>-10.77</v>
      </c>
      <c r="I81" t="s">
        <v>153</v>
      </c>
    </row>
    <row r="82" spans="1:9">
      <c r="C82" s="19">
        <v>45105</v>
      </c>
      <c r="D82" t="s">
        <v>117</v>
      </c>
      <c r="E82" t="s">
        <v>107</v>
      </c>
      <c r="F82" t="s">
        <v>101</v>
      </c>
      <c r="G82" s="3">
        <v>-10.75</v>
      </c>
      <c r="I82" t="s">
        <v>153</v>
      </c>
    </row>
    <row r="83" spans="1:9">
      <c r="C83" s="19">
        <v>45105</v>
      </c>
      <c r="D83" t="s">
        <v>116</v>
      </c>
      <c r="E83" t="s">
        <v>107</v>
      </c>
      <c r="F83" t="s">
        <v>101</v>
      </c>
      <c r="G83" s="3">
        <v>-6.52</v>
      </c>
      <c r="I83" t="s">
        <v>153</v>
      </c>
    </row>
    <row r="84" spans="1:9">
      <c r="C84" s="19">
        <v>45104</v>
      </c>
      <c r="D84" t="s">
        <v>115</v>
      </c>
      <c r="E84" t="s">
        <v>104</v>
      </c>
      <c r="F84" t="s">
        <v>101</v>
      </c>
      <c r="G84" s="3">
        <v>-11.76</v>
      </c>
      <c r="I84" t="s">
        <v>153</v>
      </c>
    </row>
    <row r="85" spans="1:9">
      <c r="C85" s="19">
        <v>45097</v>
      </c>
      <c r="D85" t="s">
        <v>114</v>
      </c>
      <c r="E85" t="s">
        <v>104</v>
      </c>
      <c r="F85" t="s">
        <v>101</v>
      </c>
      <c r="G85" s="3">
        <v>-17.260000000000002</v>
      </c>
      <c r="I85" t="s">
        <v>153</v>
      </c>
    </row>
    <row r="86" spans="1:9">
      <c r="C86" s="19">
        <v>45097</v>
      </c>
      <c r="D86" t="s">
        <v>113</v>
      </c>
      <c r="E86" t="s">
        <v>104</v>
      </c>
      <c r="F86" t="s">
        <v>101</v>
      </c>
      <c r="G86" s="3">
        <v>-6.95</v>
      </c>
      <c r="I86" t="s">
        <v>153</v>
      </c>
    </row>
    <row r="87" spans="1:9">
      <c r="C87" s="19">
        <v>45096</v>
      </c>
      <c r="D87" t="s">
        <v>112</v>
      </c>
      <c r="E87" t="s">
        <v>104</v>
      </c>
      <c r="F87" t="s">
        <v>101</v>
      </c>
      <c r="G87" s="3">
        <v>-45</v>
      </c>
      <c r="I87" t="s">
        <v>153</v>
      </c>
    </row>
    <row r="88" spans="1:9">
      <c r="C88" s="19">
        <v>45096</v>
      </c>
      <c r="D88" t="s">
        <v>111</v>
      </c>
      <c r="E88" t="s">
        <v>107</v>
      </c>
      <c r="F88" t="s">
        <v>101</v>
      </c>
      <c r="G88" s="3">
        <v>-6.67</v>
      </c>
      <c r="I88" t="s">
        <v>153</v>
      </c>
    </row>
    <row r="89" spans="1:9">
      <c r="C89" s="19">
        <v>45090</v>
      </c>
      <c r="D89" t="s">
        <v>110</v>
      </c>
      <c r="E89" t="s">
        <v>104</v>
      </c>
      <c r="F89" t="s">
        <v>101</v>
      </c>
      <c r="G89" s="3">
        <v>-5.88</v>
      </c>
      <c r="I89" t="s">
        <v>153</v>
      </c>
    </row>
    <row r="90" spans="1:9">
      <c r="C90" s="19">
        <v>45089</v>
      </c>
      <c r="D90" t="s">
        <v>109</v>
      </c>
      <c r="E90" t="s">
        <v>104</v>
      </c>
      <c r="F90" t="s">
        <v>101</v>
      </c>
      <c r="G90" s="3">
        <v>-10.78</v>
      </c>
      <c r="I90" t="s">
        <v>153</v>
      </c>
    </row>
    <row r="91" spans="1:9">
      <c r="C91" s="19">
        <v>45083</v>
      </c>
      <c r="D91" t="s">
        <v>108</v>
      </c>
      <c r="E91" t="s">
        <v>107</v>
      </c>
      <c r="F91" t="s">
        <v>101</v>
      </c>
      <c r="G91" s="3">
        <v>-6.09</v>
      </c>
      <c r="I91" t="s">
        <v>153</v>
      </c>
    </row>
    <row r="92" spans="1:9">
      <c r="C92" s="19">
        <v>45082</v>
      </c>
      <c r="D92" t="s">
        <v>106</v>
      </c>
      <c r="E92" t="s">
        <v>104</v>
      </c>
      <c r="F92" t="s">
        <v>101</v>
      </c>
      <c r="G92" s="3">
        <v>-25.78</v>
      </c>
      <c r="I92" t="s">
        <v>153</v>
      </c>
    </row>
    <row r="93" spans="1:9">
      <c r="C93" s="19">
        <v>45082</v>
      </c>
      <c r="D93" t="s">
        <v>105</v>
      </c>
      <c r="E93" t="s">
        <v>104</v>
      </c>
      <c r="F93" t="s">
        <v>101</v>
      </c>
      <c r="G93" s="3">
        <v>-9.08</v>
      </c>
      <c r="I93" t="s">
        <v>153</v>
      </c>
    </row>
    <row r="94" spans="1:9">
      <c r="C94" s="19">
        <v>45079</v>
      </c>
      <c r="D94" t="s">
        <v>103</v>
      </c>
      <c r="E94" t="s">
        <v>102</v>
      </c>
      <c r="F94" t="s">
        <v>101</v>
      </c>
      <c r="G94" s="3">
        <v>-17.23</v>
      </c>
      <c r="I94" t="s">
        <v>153</v>
      </c>
    </row>
    <row r="95" spans="1:9">
      <c r="A95">
        <v>8730</v>
      </c>
      <c r="C95" s="19">
        <v>45494</v>
      </c>
      <c r="D95" t="s">
        <v>283</v>
      </c>
      <c r="E95" t="s">
        <v>9</v>
      </c>
      <c r="F95" t="s">
        <v>101</v>
      </c>
      <c r="G95" s="3">
        <f>TRIM(RIGHT(SUBSTITUTE(D95," ",REPT(" ",255)),255))*-1</f>
        <v>-12.92</v>
      </c>
      <c r="H95" s="3"/>
      <c r="I95" s="3" t="s">
        <v>153</v>
      </c>
    </row>
    <row r="96" spans="1:9">
      <c r="C96" s="19">
        <v>45495</v>
      </c>
      <c r="D96" t="s">
        <v>284</v>
      </c>
      <c r="E96" t="s">
        <v>154</v>
      </c>
      <c r="G96" s="3">
        <f t="shared" ref="G96:G99" si="0">TRIM(RIGHT(SUBSTITUTE(D96," ",REPT(" ",255)),255))*-1</f>
        <v>-20.5</v>
      </c>
      <c r="I96" s="3" t="s">
        <v>153</v>
      </c>
    </row>
    <row r="97" spans="3:9">
      <c r="C97" s="21">
        <v>45495</v>
      </c>
      <c r="D97" t="s">
        <v>285</v>
      </c>
      <c r="E97" t="s">
        <v>9</v>
      </c>
      <c r="G97" s="3">
        <f t="shared" si="0"/>
        <v>-37.53</v>
      </c>
      <c r="I97" s="3" t="s">
        <v>153</v>
      </c>
    </row>
    <row r="98" spans="3:9">
      <c r="C98" s="21">
        <v>45495</v>
      </c>
      <c r="D98" t="s">
        <v>286</v>
      </c>
      <c r="E98" t="s">
        <v>9</v>
      </c>
      <c r="G98" s="3">
        <f t="shared" si="0"/>
        <v>-454.75</v>
      </c>
      <c r="I98" s="3" t="s">
        <v>153</v>
      </c>
    </row>
    <row r="99" spans="3:9">
      <c r="C99" s="21">
        <v>45495</v>
      </c>
      <c r="D99" t="s">
        <v>287</v>
      </c>
      <c r="E99" t="s">
        <v>9</v>
      </c>
      <c r="G99" s="3">
        <f t="shared" si="0"/>
        <v>-80</v>
      </c>
      <c r="I99" s="3" t="s">
        <v>153</v>
      </c>
    </row>
    <row r="100" spans="3:9">
      <c r="C100" s="21">
        <v>45490</v>
      </c>
      <c r="D100" t="s">
        <v>288</v>
      </c>
      <c r="E100" s="3" t="s">
        <v>154</v>
      </c>
      <c r="F100" s="3"/>
      <c r="G100" s="3">
        <v>-20</v>
      </c>
      <c r="I100" s="3" t="s">
        <v>153</v>
      </c>
    </row>
    <row r="101" spans="3:9">
      <c r="C101" s="21">
        <v>45546</v>
      </c>
      <c r="D101" t="s">
        <v>289</v>
      </c>
      <c r="E101" t="s">
        <v>9</v>
      </c>
      <c r="F101" t="s">
        <v>290</v>
      </c>
      <c r="G101" s="3">
        <v>-48.72</v>
      </c>
      <c r="I101" s="3" t="s">
        <v>153</v>
      </c>
    </row>
    <row r="102" spans="3:9">
      <c r="C102" s="21">
        <v>45608</v>
      </c>
      <c r="D102" t="s">
        <v>291</v>
      </c>
      <c r="F102">
        <v>8730</v>
      </c>
      <c r="G102" s="3">
        <v>-105.6</v>
      </c>
      <c r="I102" s="3" t="s">
        <v>153</v>
      </c>
    </row>
    <row r="103" spans="3:9">
      <c r="C103" s="21">
        <v>45620</v>
      </c>
      <c r="D103" t="s">
        <v>292</v>
      </c>
      <c r="F103">
        <v>8730</v>
      </c>
      <c r="G103" s="3">
        <v>-92.64</v>
      </c>
      <c r="I103" s="3" t="s">
        <v>153</v>
      </c>
    </row>
    <row r="104" spans="3:9" ht="15" thickBot="1">
      <c r="C104" s="21">
        <v>45643</v>
      </c>
      <c r="D104" t="s">
        <v>293</v>
      </c>
      <c r="F104">
        <v>8730</v>
      </c>
      <c r="G104" s="3">
        <v>-230.26</v>
      </c>
      <c r="I104" s="3" t="s">
        <v>153</v>
      </c>
    </row>
    <row r="105" spans="3:9" ht="15" thickBot="1">
      <c r="C105" s="48">
        <v>45169</v>
      </c>
      <c r="D105" s="49" t="s">
        <v>311</v>
      </c>
      <c r="E105" s="50" t="s">
        <v>154</v>
      </c>
      <c r="F105" s="3" t="s">
        <v>314</v>
      </c>
      <c r="G105" s="3">
        <v>-28.51</v>
      </c>
      <c r="H105" s="3"/>
      <c r="I105" s="3" t="s">
        <v>153</v>
      </c>
    </row>
    <row r="106" spans="3:9" ht="15" thickBot="1">
      <c r="C106" s="51">
        <v>45161</v>
      </c>
      <c r="D106" s="52" t="s">
        <v>311</v>
      </c>
      <c r="E106" s="50" t="s">
        <v>154</v>
      </c>
      <c r="F106" s="3" t="s">
        <v>314</v>
      </c>
      <c r="G106" s="3">
        <v>-37.909999999999997</v>
      </c>
      <c r="H106" s="3"/>
      <c r="I106" s="3" t="s">
        <v>153</v>
      </c>
    </row>
    <row r="107" spans="3:9" ht="15" thickBot="1">
      <c r="C107" s="48">
        <v>45115</v>
      </c>
      <c r="D107" s="49" t="s">
        <v>311</v>
      </c>
      <c r="E107" s="50" t="s">
        <v>154</v>
      </c>
      <c r="F107" s="3" t="s">
        <v>314</v>
      </c>
      <c r="G107" s="3">
        <v>-40.32</v>
      </c>
      <c r="H107" s="3"/>
      <c r="I107" s="3" t="s">
        <v>153</v>
      </c>
    </row>
    <row r="108" spans="3:9" ht="15" thickBot="1">
      <c r="C108" s="51">
        <v>45103</v>
      </c>
      <c r="D108" s="52" t="s">
        <v>311</v>
      </c>
      <c r="E108" s="50" t="s">
        <v>154</v>
      </c>
      <c r="F108" s="3" t="s">
        <v>314</v>
      </c>
      <c r="G108" s="3">
        <v>-18.13</v>
      </c>
      <c r="H108" s="3"/>
      <c r="I108" s="3" t="s">
        <v>153</v>
      </c>
    </row>
    <row r="109" spans="3:9" ht="15" thickBot="1">
      <c r="C109" s="48">
        <v>45094</v>
      </c>
      <c r="D109" s="49" t="s">
        <v>311</v>
      </c>
      <c r="E109" s="50" t="s">
        <v>154</v>
      </c>
      <c r="F109" s="3" t="s">
        <v>314</v>
      </c>
      <c r="G109" s="3">
        <v>-31.55</v>
      </c>
      <c r="H109" s="3"/>
      <c r="I109" s="3" t="s">
        <v>153</v>
      </c>
    </row>
    <row r="110" spans="3:9" ht="15" thickBot="1">
      <c r="C110" s="51">
        <v>45080</v>
      </c>
      <c r="D110" s="52" t="s">
        <v>311</v>
      </c>
      <c r="E110" s="50" t="s">
        <v>154</v>
      </c>
      <c r="F110" s="3" t="s">
        <v>314</v>
      </c>
      <c r="G110" s="3">
        <v>-33.72</v>
      </c>
      <c r="H110" s="3"/>
      <c r="I110" s="3" t="s">
        <v>153</v>
      </c>
    </row>
    <row r="111" spans="3:9" ht="15" thickBot="1">
      <c r="C111" s="48">
        <v>45067</v>
      </c>
      <c r="D111" s="49" t="s">
        <v>311</v>
      </c>
      <c r="E111" s="50" t="s">
        <v>154</v>
      </c>
      <c r="F111" s="3" t="s">
        <v>314</v>
      </c>
      <c r="G111" s="3">
        <v>-34.85</v>
      </c>
      <c r="H111" s="3"/>
      <c r="I111" s="3" t="s">
        <v>153</v>
      </c>
    </row>
    <row r="112" spans="3:9" ht="15" thickBot="1">
      <c r="C112" s="51">
        <v>45053</v>
      </c>
      <c r="D112" s="52" t="s">
        <v>311</v>
      </c>
      <c r="E112" s="50" t="s">
        <v>154</v>
      </c>
      <c r="F112" s="3" t="s">
        <v>314</v>
      </c>
      <c r="G112" s="3">
        <v>-33.92</v>
      </c>
      <c r="H112" s="3"/>
      <c r="I112" s="3" t="s">
        <v>153</v>
      </c>
    </row>
    <row r="113" spans="3:9" ht="15" thickBot="1">
      <c r="C113" s="48">
        <v>45033</v>
      </c>
      <c r="D113" s="49" t="s">
        <v>311</v>
      </c>
      <c r="E113" s="50" t="s">
        <v>154</v>
      </c>
      <c r="F113" s="3" t="s">
        <v>314</v>
      </c>
      <c r="G113" s="3">
        <v>-35.68</v>
      </c>
      <c r="I113" s="3" t="s">
        <v>153</v>
      </c>
    </row>
    <row r="114" spans="3:9" ht="15" thickBot="1">
      <c r="C114" s="51">
        <v>45024</v>
      </c>
      <c r="D114" s="52" t="s">
        <v>312</v>
      </c>
      <c r="E114" s="50" t="s">
        <v>154</v>
      </c>
      <c r="F114" s="3" t="s">
        <v>314</v>
      </c>
      <c r="G114" s="3">
        <v>-41.08</v>
      </c>
      <c r="I114" s="3" t="s">
        <v>153</v>
      </c>
    </row>
    <row r="115" spans="3:9" ht="15" thickBot="1">
      <c r="C115" s="48">
        <v>45020</v>
      </c>
      <c r="D115" s="49" t="s">
        <v>311</v>
      </c>
      <c r="E115" s="50" t="s">
        <v>154</v>
      </c>
      <c r="F115" s="3" t="s">
        <v>314</v>
      </c>
      <c r="G115" s="3">
        <v>-24.88</v>
      </c>
      <c r="I115" s="3" t="s">
        <v>153</v>
      </c>
    </row>
    <row r="116" spans="3:9" ht="15" thickBot="1">
      <c r="C116" s="51">
        <v>45011</v>
      </c>
      <c r="D116" s="52" t="s">
        <v>311</v>
      </c>
      <c r="E116" s="50" t="s">
        <v>154</v>
      </c>
      <c r="F116" s="3" t="s">
        <v>314</v>
      </c>
      <c r="G116" s="3">
        <v>-31.33</v>
      </c>
      <c r="I116" s="3" t="s">
        <v>153</v>
      </c>
    </row>
    <row r="117" spans="3:9" ht="15" thickBot="1">
      <c r="C117" s="48">
        <v>44996</v>
      </c>
      <c r="D117" s="49" t="s">
        <v>311</v>
      </c>
      <c r="E117" s="50" t="s">
        <v>154</v>
      </c>
      <c r="F117" s="3" t="s">
        <v>314</v>
      </c>
      <c r="G117" s="3">
        <v>-38.68</v>
      </c>
      <c r="I117" s="3" t="s">
        <v>153</v>
      </c>
    </row>
    <row r="118" spans="3:9" ht="15" thickBot="1">
      <c r="C118" s="51">
        <v>44989</v>
      </c>
      <c r="D118" s="52" t="s">
        <v>311</v>
      </c>
      <c r="E118" s="50" t="s">
        <v>154</v>
      </c>
      <c r="F118" s="3" t="s">
        <v>314</v>
      </c>
      <c r="G118" s="3">
        <v>-18.03</v>
      </c>
      <c r="I118" s="3" t="s">
        <v>153</v>
      </c>
    </row>
    <row r="119" spans="3:9" ht="15" thickBot="1">
      <c r="C119" s="48">
        <v>44983</v>
      </c>
      <c r="D119" s="49" t="s">
        <v>311</v>
      </c>
      <c r="E119" s="50" t="s">
        <v>154</v>
      </c>
      <c r="F119" s="3" t="s">
        <v>314</v>
      </c>
      <c r="G119" s="3">
        <v>-32.049999999999997</v>
      </c>
      <c r="I119" s="3" t="s">
        <v>153</v>
      </c>
    </row>
    <row r="120" spans="3:9" ht="15" thickBot="1">
      <c r="C120" s="51">
        <v>44969</v>
      </c>
      <c r="D120" s="52" t="s">
        <v>311</v>
      </c>
      <c r="E120" s="50" t="s">
        <v>154</v>
      </c>
      <c r="F120" s="3" t="s">
        <v>314</v>
      </c>
      <c r="G120" s="3">
        <v>-39.200000000000003</v>
      </c>
      <c r="I120" s="3" t="s">
        <v>153</v>
      </c>
    </row>
    <row r="121" spans="3:9" ht="15" thickBot="1">
      <c r="C121" s="48">
        <v>44955</v>
      </c>
      <c r="D121" s="49" t="s">
        <v>311</v>
      </c>
      <c r="E121" s="50" t="s">
        <v>154</v>
      </c>
      <c r="F121" s="3" t="s">
        <v>314</v>
      </c>
      <c r="G121" s="3">
        <v>-33.590000000000003</v>
      </c>
      <c r="I121" s="3" t="s">
        <v>153</v>
      </c>
    </row>
    <row r="122" spans="3:9" ht="15" thickBot="1">
      <c r="C122" s="53">
        <v>44938</v>
      </c>
      <c r="D122" s="54" t="s">
        <v>311</v>
      </c>
      <c r="E122" s="50" t="s">
        <v>154</v>
      </c>
      <c r="F122" s="3" t="s">
        <v>314</v>
      </c>
      <c r="G122" s="3">
        <v>-31.14</v>
      </c>
      <c r="I122" s="3" t="s">
        <v>153</v>
      </c>
    </row>
    <row r="134" spans="2:6">
      <c r="B134" s="1">
        <v>45352</v>
      </c>
      <c r="D134" t="s">
        <v>313</v>
      </c>
      <c r="F134" s="2">
        <v>1894.38</v>
      </c>
    </row>
  </sheetData>
  <autoFilter ref="A1:J94" xr:uid="{ABA31873-22B3-4F11-A464-5F4EBCDBCC4B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8"/>
  <sheetViews>
    <sheetView workbookViewId="0">
      <selection activeCell="I1" sqref="I1:J1"/>
    </sheetView>
  </sheetViews>
  <sheetFormatPr defaultRowHeight="14.5"/>
  <cols>
    <col min="2" max="2" width="9.453125" bestFit="1" customWidth="1"/>
    <col min="3" max="3" width="10.453125" bestFit="1" customWidth="1"/>
    <col min="4" max="4" width="10.453125" customWidth="1"/>
    <col min="5" max="5" width="29.54296875" bestFit="1" customWidth="1"/>
    <col min="6" max="6" width="27.6328125" bestFit="1" customWidth="1"/>
    <col min="7" max="7" width="21.1796875" bestFit="1" customWidth="1"/>
    <col min="9" max="9" width="21.81640625" bestFit="1" customWidth="1"/>
    <col min="10" max="10" width="12" bestFit="1" customWidth="1"/>
  </cols>
  <sheetData>
    <row r="1" spans="2:10" ht="18.5">
      <c r="C1">
        <f>SUM(C3:C14)</f>
        <v>21523.83</v>
      </c>
      <c r="E1" s="10">
        <f>SUM(D3:E14)</f>
        <v>8991.7679999999982</v>
      </c>
      <c r="F1" s="3">
        <f>SUM(F10:F14)</f>
        <v>-5452.4</v>
      </c>
      <c r="I1" s="11" t="s">
        <v>268</v>
      </c>
      <c r="J1" s="12">
        <f>E1+F1</f>
        <v>3539.3679999999986</v>
      </c>
    </row>
    <row r="2" spans="2:10">
      <c r="B2" t="s">
        <v>262</v>
      </c>
      <c r="C2" t="s">
        <v>263</v>
      </c>
      <c r="D2" t="s">
        <v>265</v>
      </c>
      <c r="E2" t="s">
        <v>267</v>
      </c>
      <c r="F2" t="s">
        <v>264</v>
      </c>
      <c r="G2" t="s">
        <v>266</v>
      </c>
    </row>
    <row r="3" spans="2:10">
      <c r="B3" s="1">
        <v>44927</v>
      </c>
      <c r="C3">
        <v>1719</v>
      </c>
      <c r="D3">
        <f>0.35*C3</f>
        <v>601.65</v>
      </c>
      <c r="E3">
        <f>0.05*C3</f>
        <v>85.95</v>
      </c>
      <c r="G3" s="9">
        <v>-1719</v>
      </c>
    </row>
    <row r="4" spans="2:10">
      <c r="B4" s="1">
        <v>44958</v>
      </c>
      <c r="C4">
        <v>1737.29</v>
      </c>
      <c r="D4">
        <f t="shared" ref="D4:D14" si="0">0.35*C4</f>
        <v>608.05149999999992</v>
      </c>
      <c r="E4">
        <f t="shared" ref="E4:E10" si="1">0.05*C4</f>
        <v>86.864500000000007</v>
      </c>
      <c r="G4" s="9">
        <v>-1737.29</v>
      </c>
    </row>
    <row r="5" spans="2:10">
      <c r="B5" s="1">
        <v>44986</v>
      </c>
      <c r="C5">
        <v>1743.36</v>
      </c>
      <c r="D5">
        <f t="shared" si="0"/>
        <v>610.17599999999993</v>
      </c>
      <c r="E5">
        <f t="shared" si="1"/>
        <v>87.168000000000006</v>
      </c>
      <c r="G5" s="9">
        <v>-1743.36</v>
      </c>
    </row>
    <row r="6" spans="2:10">
      <c r="B6" s="1">
        <v>45017</v>
      </c>
      <c r="C6">
        <v>1734.89</v>
      </c>
      <c r="D6">
        <f t="shared" si="0"/>
        <v>607.2115</v>
      </c>
      <c r="E6">
        <f t="shared" si="1"/>
        <v>86.744500000000016</v>
      </c>
      <c r="G6" s="9">
        <v>-1734.89</v>
      </c>
    </row>
    <row r="7" spans="2:10">
      <c r="B7" s="1">
        <v>45047</v>
      </c>
      <c r="C7">
        <v>1746.52</v>
      </c>
      <c r="D7">
        <f t="shared" si="0"/>
        <v>611.28199999999993</v>
      </c>
      <c r="E7">
        <f t="shared" si="1"/>
        <v>87.326000000000008</v>
      </c>
      <c r="G7" s="9">
        <v>-1746.52</v>
      </c>
    </row>
    <row r="8" spans="2:10">
      <c r="B8" s="1">
        <v>45078</v>
      </c>
      <c r="C8">
        <v>1741.3</v>
      </c>
      <c r="D8">
        <f t="shared" si="0"/>
        <v>609.45499999999993</v>
      </c>
      <c r="E8">
        <f t="shared" si="1"/>
        <v>87.064999999999998</v>
      </c>
      <c r="G8" s="9">
        <v>-1741.3</v>
      </c>
    </row>
    <row r="9" spans="2:10">
      <c r="B9" s="1">
        <v>45108</v>
      </c>
      <c r="C9">
        <v>1739.05</v>
      </c>
      <c r="D9">
        <f t="shared" si="0"/>
        <v>608.6674999999999</v>
      </c>
      <c r="E9">
        <f t="shared" si="1"/>
        <v>86.952500000000001</v>
      </c>
      <c r="G9" s="9">
        <v>-1739.05</v>
      </c>
    </row>
    <row r="10" spans="2:10">
      <c r="B10" s="1">
        <v>45139</v>
      </c>
      <c r="C10">
        <v>1717.7</v>
      </c>
      <c r="D10">
        <f t="shared" si="0"/>
        <v>601.19499999999994</v>
      </c>
      <c r="E10">
        <f t="shared" si="1"/>
        <v>85.885000000000005</v>
      </c>
      <c r="F10" s="8">
        <v>-910</v>
      </c>
      <c r="G10" s="9">
        <v>-1853.57</v>
      </c>
    </row>
    <row r="11" spans="2:10">
      <c r="B11" s="1">
        <v>45170</v>
      </c>
      <c r="C11">
        <v>1912.75</v>
      </c>
      <c r="D11">
        <f t="shared" si="0"/>
        <v>669.46249999999998</v>
      </c>
      <c r="E11">
        <f>0.1*C11</f>
        <v>191.27500000000001</v>
      </c>
      <c r="F11" s="8">
        <v>-700</v>
      </c>
      <c r="G11" s="9">
        <v>-1912.75</v>
      </c>
    </row>
    <row r="12" spans="2:10">
      <c r="B12" s="1">
        <v>45200</v>
      </c>
      <c r="C12">
        <v>1914.57</v>
      </c>
      <c r="D12">
        <f t="shared" si="0"/>
        <v>670.09949999999992</v>
      </c>
      <c r="E12">
        <f t="shared" ref="E12:E14" si="2">0.1*C12</f>
        <v>191.45699999999999</v>
      </c>
      <c r="G12" s="9">
        <v>-1004.57</v>
      </c>
    </row>
    <row r="13" spans="2:10">
      <c r="B13" s="1">
        <v>45231</v>
      </c>
      <c r="C13">
        <v>1902.24</v>
      </c>
      <c r="D13">
        <f t="shared" si="0"/>
        <v>665.78399999999999</v>
      </c>
      <c r="E13">
        <f t="shared" si="2"/>
        <v>190.22400000000002</v>
      </c>
      <c r="F13" s="8">
        <v>-1927.24</v>
      </c>
    </row>
    <row r="14" spans="2:10">
      <c r="B14" s="1">
        <v>45261</v>
      </c>
      <c r="C14">
        <v>1915.16</v>
      </c>
      <c r="D14">
        <f t="shared" si="0"/>
        <v>670.30600000000004</v>
      </c>
      <c r="E14">
        <f t="shared" si="2"/>
        <v>191.51600000000002</v>
      </c>
      <c r="F14" s="8">
        <f>-(1005.16+910)</f>
        <v>-1915.1599999999999</v>
      </c>
    </row>
    <row r="15" spans="2:10">
      <c r="B15" s="1">
        <v>45292</v>
      </c>
      <c r="F15" s="8">
        <v>-1892.03</v>
      </c>
    </row>
    <row r="16" spans="2:10">
      <c r="B16" s="1">
        <v>45323</v>
      </c>
      <c r="F16" s="8">
        <v>-1910.89</v>
      </c>
    </row>
    <row r="17" spans="2:6">
      <c r="B17" s="1">
        <v>45352</v>
      </c>
      <c r="F17" s="8"/>
    </row>
    <row r="18" spans="2:6">
      <c r="B18" s="1">
        <v>45383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9E855-04B4-4AB8-A53D-3ADF43AFC9D4}">
  <dimension ref="A1:Y1000"/>
  <sheetViews>
    <sheetView topLeftCell="A6" workbookViewId="0">
      <selection activeCell="A22" sqref="A22"/>
    </sheetView>
  </sheetViews>
  <sheetFormatPr defaultRowHeight="14.5"/>
  <cols>
    <col min="1" max="1" width="37.90625" bestFit="1" customWidth="1"/>
    <col min="2" max="2" width="7.90625" bestFit="1" customWidth="1"/>
    <col min="3" max="3" width="9.453125" bestFit="1" customWidth="1"/>
    <col min="5" max="5" width="31.36328125" bestFit="1" customWidth="1"/>
    <col min="6" max="6" width="8.6328125" bestFit="1" customWidth="1"/>
    <col min="8" max="8" width="14.26953125" bestFit="1" customWidth="1"/>
  </cols>
  <sheetData>
    <row r="1" spans="1:25" ht="15" thickBot="1">
      <c r="A1" s="23" t="s">
        <v>295</v>
      </c>
      <c r="B1" s="24">
        <v>69</v>
      </c>
      <c r="C1" s="24">
        <v>7</v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ht="15" thickBot="1">
      <c r="A2" s="23" t="s">
        <v>296</v>
      </c>
      <c r="B2" s="25">
        <v>1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15" thickBot="1">
      <c r="A3" s="26" t="s">
        <v>297</v>
      </c>
      <c r="B3" s="25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15" thickBot="1">
      <c r="A4" s="23"/>
      <c r="B4" s="25">
        <v>71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25" ht="15" thickBot="1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5" ht="15" thickBot="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spans="1:25" ht="15" thickBo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spans="1:25" ht="15" thickBot="1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spans="1:25" ht="26.5" thickBot="1">
      <c r="A9" s="27" t="s">
        <v>298</v>
      </c>
      <c r="B9" s="28"/>
      <c r="C9" s="28"/>
      <c r="D9" s="23"/>
      <c r="E9" s="29" t="s">
        <v>299</v>
      </c>
      <c r="F9" s="28"/>
      <c r="G9" s="23"/>
      <c r="H9" s="30" t="s">
        <v>300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5" ht="19.5" thickBot="1">
      <c r="A10" s="23"/>
      <c r="B10" s="23"/>
      <c r="C10" s="23"/>
      <c r="D10" s="23"/>
      <c r="E10" s="23"/>
      <c r="F10" s="23"/>
      <c r="G10" s="23"/>
      <c r="H10" s="31">
        <v>1123.47</v>
      </c>
      <c r="I10" s="25"/>
      <c r="J10" s="32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5" ht="15" thickBot="1">
      <c r="A11" s="23" t="s">
        <v>301</v>
      </c>
      <c r="B11" s="33">
        <v>45293</v>
      </c>
      <c r="C11" s="34">
        <v>763.32</v>
      </c>
      <c r="D11" s="23"/>
      <c r="E11" s="23" t="s">
        <v>302</v>
      </c>
      <c r="F11" s="24">
        <v>7249.42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5" ht="19.5" thickBot="1">
      <c r="A12" s="23" t="s">
        <v>301</v>
      </c>
      <c r="B12" s="35">
        <v>45309</v>
      </c>
      <c r="C12" s="34">
        <v>4230.32</v>
      </c>
      <c r="D12" s="23"/>
      <c r="E12" s="23" t="s">
        <v>296</v>
      </c>
      <c r="F12" s="25">
        <v>134.28</v>
      </c>
      <c r="G12" s="23"/>
      <c r="H12" s="23"/>
      <c r="I12" s="23"/>
      <c r="J12" s="36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5" ht="15" thickBot="1">
      <c r="A13" s="23" t="s">
        <v>301</v>
      </c>
      <c r="B13" s="33">
        <v>45295</v>
      </c>
      <c r="C13" s="34">
        <v>3065.27</v>
      </c>
      <c r="D13" s="23"/>
      <c r="E13" s="26" t="s">
        <v>297</v>
      </c>
      <c r="F13" s="25">
        <v>137.79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5" ht="15" thickBot="1">
      <c r="A14" s="37" t="s">
        <v>303</v>
      </c>
      <c r="B14" s="23"/>
      <c r="C14" s="38">
        <v>-262.02</v>
      </c>
      <c r="D14" s="23"/>
      <c r="E14" s="39" t="s">
        <v>304</v>
      </c>
      <c r="F14" s="38">
        <v>-888.06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5" ht="15" thickBot="1">
      <c r="A15" s="37" t="s">
        <v>305</v>
      </c>
      <c r="B15" s="23"/>
      <c r="C15" s="40">
        <v>-39.99</v>
      </c>
      <c r="D15" s="23"/>
      <c r="E15" s="41" t="s">
        <v>306</v>
      </c>
      <c r="F15" s="42">
        <v>6633.43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ht="15" thickBot="1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15" thickBot="1">
      <c r="A17" s="43" t="s">
        <v>307</v>
      </c>
      <c r="B17" s="44"/>
      <c r="C17" s="45">
        <v>7756.9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15" thickBot="1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15" thickBot="1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5" ht="15" thickBo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 ht="15" thickBo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 ht="15" thickBo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 ht="15" thickBo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5" ht="15" thickBo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5" ht="15" thickBo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 ht="15" thickBo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5" ht="15" thickBo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1:25" ht="15" thickBo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ht="15" thickBo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5" ht="15" thickBo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 ht="15" thickBo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5" thickBo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 ht="15" thickBo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ht="15" thickBo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</row>
    <row r="35" spans="1:25" ht="15" thickBo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</row>
    <row r="36" spans="1:25" ht="15" thickBo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</row>
    <row r="37" spans="1:25" ht="15" thickBo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</row>
    <row r="38" spans="1:25" ht="15" thickBo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:25" ht="15" thickBo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</row>
    <row r="40" spans="1:25" ht="15" thickBo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</row>
    <row r="41" spans="1:25" ht="15" thickBo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</row>
    <row r="42" spans="1:25" ht="15" thickBo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</row>
    <row r="43" spans="1:25" ht="15" thickBo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</row>
    <row r="44" spans="1:25" ht="15" thickBo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</row>
    <row r="45" spans="1:25" ht="15" thickBo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</row>
    <row r="46" spans="1:25" ht="15" thickBo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</row>
    <row r="47" spans="1:25" ht="15" thickBo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</row>
    <row r="48" spans="1:25" ht="15" thickBo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</row>
    <row r="49" spans="1:25" ht="15" thickBo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</row>
    <row r="50" spans="1:25" ht="15" thickBo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</row>
    <row r="51" spans="1:25" ht="15" thickBo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</row>
    <row r="52" spans="1:25" ht="15" thickBo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</row>
    <row r="53" spans="1:25" ht="15" thickBo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</row>
    <row r="54" spans="1:25" ht="15" thickBo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</row>
    <row r="55" spans="1:25" ht="15" thickBo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</row>
    <row r="56" spans="1:25" ht="15" thickBo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</row>
    <row r="57" spans="1:25" ht="15" thickBo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</row>
    <row r="58" spans="1:25" ht="15" thickBo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</row>
    <row r="59" spans="1:25" ht="15" thickBo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</row>
    <row r="60" spans="1:25" ht="15" thickBo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</row>
    <row r="61" spans="1:25" ht="15" thickBo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</row>
    <row r="62" spans="1:25" ht="15" thickBo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</row>
    <row r="63" spans="1:25" ht="15" thickBo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</row>
    <row r="64" spans="1:25" ht="15" thickBo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</row>
    <row r="65" spans="1:25" ht="15" thickBo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</row>
    <row r="66" spans="1:25" ht="15" thickBo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</row>
    <row r="67" spans="1:25" ht="15" thickBo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</row>
    <row r="68" spans="1:25" ht="15" thickBo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</row>
    <row r="69" spans="1:25" ht="15" thickBo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</row>
    <row r="70" spans="1:25" ht="15" thickBo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</row>
    <row r="71" spans="1:25" ht="15" thickBo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</row>
    <row r="72" spans="1:25" ht="15" thickBo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</row>
    <row r="73" spans="1:25" ht="15" thickBo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</row>
    <row r="74" spans="1:25" ht="15" thickBo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</row>
    <row r="75" spans="1:25" ht="15" thickBo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</row>
    <row r="76" spans="1:25" ht="15" thickBo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</row>
    <row r="77" spans="1:25" ht="15" thickBo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</row>
    <row r="78" spans="1:25" ht="15" thickBo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</row>
    <row r="79" spans="1:25" ht="15" thickBo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</row>
    <row r="80" spans="1:25" ht="15" thickBo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</row>
    <row r="81" spans="1:25" ht="15" thickBo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</row>
    <row r="82" spans="1:25" ht="15" thickBo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</row>
    <row r="83" spans="1:25" ht="15" thickBo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</row>
    <row r="84" spans="1:25" ht="15" thickBo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</row>
    <row r="85" spans="1:25" ht="15" thickBo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</row>
    <row r="86" spans="1:25" ht="15" thickBo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</row>
    <row r="87" spans="1:25" ht="15" thickBo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</row>
    <row r="88" spans="1:25" ht="15" thickBo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</row>
    <row r="89" spans="1:25" ht="15" thickBo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</row>
    <row r="90" spans="1:25" ht="15" thickBo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</row>
    <row r="91" spans="1:25" ht="15" thickBo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</row>
    <row r="92" spans="1:25" ht="15" thickBo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</row>
    <row r="93" spans="1:25" ht="15" thickBo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</row>
    <row r="94" spans="1:25" ht="15" thickBo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</row>
    <row r="95" spans="1:25" ht="15" thickBo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</row>
    <row r="96" spans="1:25" ht="15" thickBo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</row>
    <row r="97" spans="1:25" ht="15" thickBo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</row>
    <row r="98" spans="1:25" ht="15" thickBo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</row>
    <row r="99" spans="1:25" ht="15" thickBo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</row>
    <row r="100" spans="1:25" ht="15" thickBo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</row>
    <row r="101" spans="1:25" ht="15" thickBo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</row>
    <row r="102" spans="1:25" ht="15" thickBo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</row>
    <row r="103" spans="1:25" ht="15" thickBo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</row>
    <row r="104" spans="1:25" ht="15" thickBo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</row>
    <row r="105" spans="1:25" ht="15" thickBo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</row>
    <row r="106" spans="1:25" ht="15" thickBo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</row>
    <row r="107" spans="1:25" ht="15" thickBo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</row>
    <row r="108" spans="1:25" ht="15" thickBo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</row>
    <row r="109" spans="1:25" ht="15" thickBo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</row>
    <row r="110" spans="1:25" ht="15" thickBo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</row>
    <row r="111" spans="1:25" ht="15" thickBo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</row>
    <row r="112" spans="1:25" ht="15" thickBo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</row>
    <row r="113" spans="1:25" ht="15" thickBo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</row>
    <row r="114" spans="1:25" ht="15" thickBo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</row>
    <row r="115" spans="1:25" ht="15" thickBo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</row>
    <row r="116" spans="1:25" ht="15" thickBo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</row>
    <row r="117" spans="1:25" ht="15" thickBo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</row>
    <row r="118" spans="1:25" ht="15" thickBo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</row>
    <row r="119" spans="1:25" ht="15" thickBo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</row>
    <row r="120" spans="1:25" ht="15" thickBo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</row>
    <row r="121" spans="1:25" ht="15" thickBo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</row>
    <row r="122" spans="1:25" ht="15" thickBo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</row>
    <row r="123" spans="1:25" ht="15" thickBo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</row>
    <row r="124" spans="1:25" ht="15" thickBo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</row>
    <row r="125" spans="1:25" ht="15" thickBo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</row>
    <row r="126" spans="1:25" ht="15" thickBo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</row>
    <row r="127" spans="1:25" ht="15" thickBo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</row>
    <row r="128" spans="1:25" ht="15" thickBo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</row>
    <row r="129" spans="1:25" ht="15" thickBo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</row>
    <row r="130" spans="1:25" ht="15" thickBo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</row>
    <row r="131" spans="1:25" ht="15" thickBo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</row>
    <row r="132" spans="1:25" ht="15" thickBo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</row>
    <row r="133" spans="1:25" ht="15" thickBo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</row>
    <row r="134" spans="1:25" ht="15" thickBo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</row>
    <row r="135" spans="1:25" ht="15" thickBo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15" thickBo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5" thickBo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</row>
    <row r="138" spans="1:25" ht="15" thickBo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</row>
    <row r="139" spans="1:25" ht="15" thickBo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</row>
    <row r="140" spans="1:25" ht="15" thickBo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</row>
    <row r="141" spans="1:25" ht="15" thickBo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</row>
    <row r="142" spans="1:25" ht="15" thickBo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</row>
    <row r="143" spans="1:25" ht="15" thickBo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5" thickBo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5" thickBo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</row>
    <row r="146" spans="1:25" ht="15" thickBo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</row>
    <row r="147" spans="1:25" ht="15" thickBo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" thickBo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5" thickBo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</row>
    <row r="150" spans="1:25" ht="15" thickBo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</row>
    <row r="151" spans="1:25" ht="15" thickBo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</row>
    <row r="152" spans="1:25" ht="15" thickBo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</row>
    <row r="153" spans="1:25" ht="15" thickBo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</row>
    <row r="154" spans="1:25" ht="15" thickBo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</row>
    <row r="155" spans="1:25" ht="15" thickBo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</row>
    <row r="156" spans="1:25" ht="15" thickBo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</row>
    <row r="157" spans="1:25" ht="15" thickBo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</row>
    <row r="158" spans="1:25" ht="15" thickBo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</row>
    <row r="159" spans="1:25" ht="15" thickBo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</row>
    <row r="160" spans="1:25" ht="15" thickBo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</row>
    <row r="161" spans="1:25" ht="15" thickBo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</row>
    <row r="162" spans="1:25" ht="15" thickBo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</row>
    <row r="163" spans="1:25" ht="15" thickBo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</row>
    <row r="164" spans="1:25" ht="15" thickBo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</row>
    <row r="165" spans="1:25" ht="15" thickBo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</row>
    <row r="166" spans="1:25" ht="15" thickBo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</row>
    <row r="167" spans="1:25" ht="15" thickBo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</row>
    <row r="168" spans="1:25" ht="15" thickBo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</row>
    <row r="169" spans="1:25" ht="15" thickBo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</row>
    <row r="170" spans="1:25" ht="15" thickBo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</row>
    <row r="171" spans="1:25" ht="15" thickBo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</row>
    <row r="172" spans="1:25" ht="15" thickBo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</row>
    <row r="173" spans="1:25" ht="15" thickBo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</row>
    <row r="174" spans="1:25" ht="15" thickBo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</row>
    <row r="175" spans="1:25" ht="15" thickBo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</row>
    <row r="176" spans="1:25" ht="15" thickBo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</row>
    <row r="177" spans="1:25" ht="15" thickBo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</row>
    <row r="178" spans="1:25" ht="15" thickBo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</row>
    <row r="179" spans="1:25" ht="15" thickBo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</row>
    <row r="180" spans="1:25" ht="15" thickBo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</row>
    <row r="181" spans="1:25" ht="15" thickBo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</row>
    <row r="182" spans="1:25" ht="15" thickBo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</row>
    <row r="183" spans="1:25" ht="15" thickBo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</row>
    <row r="184" spans="1:25" ht="15" thickBo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</row>
    <row r="185" spans="1:25" ht="15" thickBo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</row>
    <row r="186" spans="1:25" ht="15" thickBo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</row>
    <row r="187" spans="1:25" ht="15" thickBo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</row>
    <row r="188" spans="1:25" ht="15" thickBo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</row>
    <row r="189" spans="1:25" ht="15" thickBo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</row>
    <row r="190" spans="1:25" ht="15" thickBo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</row>
    <row r="191" spans="1:25" ht="15" thickBo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</row>
    <row r="192" spans="1:25" ht="15" thickBo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</row>
    <row r="193" spans="1:25" ht="15" thickBo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</row>
    <row r="194" spans="1:25" ht="15" thickBo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</row>
    <row r="195" spans="1:25" ht="15" thickBo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</row>
    <row r="196" spans="1:25" ht="15" thickBo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</row>
    <row r="197" spans="1:25" ht="15" thickBo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</row>
    <row r="198" spans="1:25" ht="15" thickBo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</row>
    <row r="199" spans="1:25" ht="15" thickBo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</row>
    <row r="200" spans="1:25" ht="15" thickBo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</row>
    <row r="201" spans="1:25" ht="15" thickBo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</row>
    <row r="202" spans="1:25" ht="15" thickBo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</row>
    <row r="203" spans="1:25" ht="15" thickBo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</row>
    <row r="204" spans="1:25" ht="15" thickBo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</row>
    <row r="205" spans="1:25" ht="15" thickBo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</row>
    <row r="206" spans="1:25" ht="15" thickBo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</row>
    <row r="207" spans="1:25" ht="15" thickBo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</row>
    <row r="208" spans="1:25" ht="15" thickBo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</row>
    <row r="209" spans="1:25" ht="15" thickBo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</row>
    <row r="210" spans="1:25" ht="15" thickBo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</row>
    <row r="211" spans="1:25" ht="15" thickBo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</row>
    <row r="212" spans="1:25" ht="15" thickBo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</row>
    <row r="213" spans="1:25" ht="15" thickBo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</row>
    <row r="214" spans="1:25" ht="15" thickBo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</row>
    <row r="215" spans="1:25" ht="15" thickBo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</row>
    <row r="216" spans="1:25" ht="15" thickBo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</row>
    <row r="217" spans="1:25" ht="15" thickBo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</row>
    <row r="218" spans="1:25" ht="15" thickBo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</row>
    <row r="219" spans="1:25" ht="15" thickBo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</row>
    <row r="220" spans="1:25" ht="15" thickBo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</row>
    <row r="221" spans="1:25" ht="15" thickBo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</row>
    <row r="222" spans="1:25" ht="15" thickBo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</row>
    <row r="223" spans="1:25" ht="15" thickBo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</row>
    <row r="224" spans="1:25" ht="15" thickBo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</row>
    <row r="225" spans="1:25" ht="15" thickBo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</row>
    <row r="226" spans="1:25" ht="15" thickBo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</row>
    <row r="227" spans="1:25" ht="15" thickBo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</row>
    <row r="228" spans="1:25" ht="15" thickBo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</row>
    <row r="229" spans="1:25" ht="15" thickBo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</row>
    <row r="230" spans="1:25" ht="15" thickBo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</row>
    <row r="231" spans="1:25" ht="15" thickBo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</row>
    <row r="232" spans="1:25" ht="15" thickBo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</row>
    <row r="233" spans="1:25" ht="15" thickBo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</row>
    <row r="234" spans="1:25" ht="15" thickBo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</row>
    <row r="235" spans="1:25" ht="15" thickBo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</row>
    <row r="236" spans="1:25" ht="15" thickBo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</row>
    <row r="237" spans="1:25" ht="15" thickBo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</row>
    <row r="238" spans="1:25" ht="15" thickBo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</row>
    <row r="239" spans="1:25" ht="15" thickBo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</row>
    <row r="240" spans="1:25" ht="15" thickBo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</row>
    <row r="241" spans="1:25" ht="15" thickBo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</row>
    <row r="242" spans="1:25" ht="15" thickBo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</row>
    <row r="243" spans="1:25" ht="15" thickBo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</row>
    <row r="244" spans="1:25" ht="15" thickBo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</row>
    <row r="245" spans="1:25" ht="15" thickBo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</row>
    <row r="246" spans="1:25" ht="15" thickBo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</row>
    <row r="247" spans="1:25" ht="15" thickBo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</row>
    <row r="248" spans="1:25" ht="15" thickBo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</row>
    <row r="249" spans="1:25" ht="15" thickBo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</row>
    <row r="250" spans="1:25" ht="15" thickBo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</row>
    <row r="251" spans="1:25" ht="15" thickBo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</row>
    <row r="252" spans="1:25" ht="15" thickBo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</row>
    <row r="253" spans="1:25" ht="15" thickBo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</row>
    <row r="254" spans="1:25" ht="15" thickBo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</row>
    <row r="255" spans="1:25" ht="15" thickBo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</row>
    <row r="256" spans="1:25" ht="15" thickBo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</row>
    <row r="257" spans="1:25" ht="15" thickBo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</row>
    <row r="258" spans="1:25" ht="15" thickBo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</row>
    <row r="259" spans="1:25" ht="15" thickBo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</row>
    <row r="260" spans="1:25" ht="15" thickBo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</row>
    <row r="261" spans="1:25" ht="15" thickBo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</row>
    <row r="262" spans="1:25" ht="15" thickBo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</row>
    <row r="263" spans="1:25" ht="15" thickBo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</row>
    <row r="264" spans="1:25" ht="15" thickBo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</row>
    <row r="265" spans="1:25" ht="15" thickBo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</row>
    <row r="266" spans="1:25" ht="15" thickBo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</row>
    <row r="267" spans="1:25" ht="15" thickBo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</row>
    <row r="268" spans="1:25" ht="15" thickBo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</row>
    <row r="269" spans="1:25" ht="15" thickBo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</row>
    <row r="270" spans="1:25" ht="15" thickBo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</row>
    <row r="271" spans="1:25" ht="15" thickBo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</row>
    <row r="272" spans="1:25" ht="15" thickBo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</row>
    <row r="273" spans="1:25" ht="15" thickBo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</row>
    <row r="274" spans="1:25" ht="15" thickBo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</row>
    <row r="275" spans="1:25" ht="15" thickBo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</row>
    <row r="276" spans="1:25" ht="15" thickBo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</row>
    <row r="277" spans="1:25" ht="15" thickBo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</row>
    <row r="278" spans="1:25" ht="15" thickBo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</row>
    <row r="279" spans="1:25" ht="15" thickBo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</row>
    <row r="280" spans="1:25" ht="15" thickBo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</row>
    <row r="281" spans="1:25" ht="15" thickBo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</row>
    <row r="282" spans="1:25" ht="15" thickBo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</row>
    <row r="283" spans="1:25" ht="15" thickBo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</row>
    <row r="284" spans="1:25" ht="15" thickBo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</row>
    <row r="285" spans="1:25" ht="15" thickBo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</row>
    <row r="286" spans="1:25" ht="15" thickBo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</row>
    <row r="287" spans="1:25" ht="15" thickBo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</row>
    <row r="288" spans="1:25" ht="15" thickBo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</row>
    <row r="289" spans="1:25" ht="15" thickBo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</row>
    <row r="290" spans="1:25" ht="15" thickBo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</row>
    <row r="291" spans="1:25" ht="15" thickBo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</row>
    <row r="292" spans="1:25" ht="15" thickBo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</row>
    <row r="293" spans="1:25" ht="15" thickBo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</row>
    <row r="294" spans="1:25" ht="15" thickBo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</row>
    <row r="295" spans="1:25" ht="15" thickBo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</row>
    <row r="296" spans="1:25" ht="15" thickBo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</row>
    <row r="297" spans="1:25" ht="15" thickBo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</row>
    <row r="298" spans="1:25" ht="15" thickBo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</row>
    <row r="299" spans="1:25" ht="15" thickBo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</row>
    <row r="300" spans="1:25" ht="15" thickBo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</row>
    <row r="301" spans="1:25" ht="15" thickBo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</row>
    <row r="302" spans="1:25" ht="15" thickBo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</row>
    <row r="303" spans="1:25" ht="15" thickBo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</row>
    <row r="304" spans="1:25" ht="15" thickBo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</row>
    <row r="305" spans="1:25" ht="15" thickBo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</row>
    <row r="306" spans="1:25" ht="15" thickBo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</row>
    <row r="307" spans="1:25" ht="15" thickBo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</row>
    <row r="308" spans="1:25" ht="15" thickBo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</row>
    <row r="309" spans="1:25" ht="15" thickBo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</row>
    <row r="310" spans="1:25" ht="15" thickBo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</row>
    <row r="311" spans="1:25" ht="15" thickBo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</row>
    <row r="312" spans="1:25" ht="15" thickBo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</row>
    <row r="313" spans="1:25" ht="15" thickBo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</row>
    <row r="314" spans="1:25" ht="15" thickBo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</row>
    <row r="315" spans="1:25" ht="15" thickBo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</row>
    <row r="316" spans="1:25" ht="15" thickBo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</row>
    <row r="317" spans="1:25" ht="15" thickBo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</row>
    <row r="318" spans="1:25" ht="15" thickBo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</row>
    <row r="319" spans="1:25" ht="15" thickBo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</row>
    <row r="320" spans="1:25" ht="15" thickBo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</row>
    <row r="321" spans="1:25" ht="15" thickBo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</row>
    <row r="322" spans="1:25" ht="15" thickBo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</row>
    <row r="323" spans="1:25" ht="15" thickBo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</row>
    <row r="324" spans="1:25" ht="15" thickBo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</row>
    <row r="325" spans="1:25" ht="15" thickBo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</row>
    <row r="326" spans="1:25" ht="15" thickBo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</row>
    <row r="327" spans="1:25" ht="15" thickBo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</row>
    <row r="328" spans="1:25" ht="15" thickBo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</row>
    <row r="329" spans="1:25" ht="15" thickBo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</row>
    <row r="330" spans="1:25" ht="15" thickBo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</row>
    <row r="331" spans="1:25" ht="15" thickBo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</row>
    <row r="332" spans="1:25" ht="15" thickBo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</row>
    <row r="333" spans="1:25" ht="15" thickBo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</row>
    <row r="334" spans="1:25" ht="15" thickBo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</row>
    <row r="335" spans="1:25" ht="15" thickBo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</row>
    <row r="336" spans="1:25" ht="15" thickBo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</row>
    <row r="337" spans="1:25" ht="15" thickBo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</row>
    <row r="338" spans="1:25" ht="15" thickBo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</row>
    <row r="339" spans="1:25" ht="15" thickBo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</row>
    <row r="340" spans="1:25" ht="15" thickBo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</row>
    <row r="341" spans="1:25" ht="15" thickBo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</row>
    <row r="342" spans="1:25" ht="15" thickBo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</row>
    <row r="343" spans="1:25" ht="15" thickBo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</row>
    <row r="344" spans="1:25" ht="15" thickBo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</row>
    <row r="345" spans="1:25" ht="15" thickBo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</row>
    <row r="346" spans="1:25" ht="15" thickBo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</row>
    <row r="347" spans="1:25" ht="15" thickBo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</row>
    <row r="348" spans="1:25" ht="15" thickBo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</row>
    <row r="349" spans="1:25" ht="15" thickBo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</row>
    <row r="350" spans="1:25" ht="15" thickBo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</row>
    <row r="351" spans="1:25" ht="15" thickBo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</row>
    <row r="352" spans="1:25" ht="15" thickBo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</row>
    <row r="353" spans="1:25" ht="15" thickBo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</row>
    <row r="354" spans="1:25" ht="15" thickBo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</row>
    <row r="355" spans="1:25" ht="15" thickBo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</row>
    <row r="356" spans="1:25" ht="15" thickBo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</row>
    <row r="357" spans="1:25" ht="15" thickBo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</row>
    <row r="358" spans="1:25" ht="15" thickBo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</row>
    <row r="359" spans="1:25" ht="15" thickBo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</row>
    <row r="360" spans="1:25" ht="15" thickBo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</row>
    <row r="361" spans="1:25" ht="15" thickBo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</row>
    <row r="362" spans="1:25" ht="15" thickBo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</row>
    <row r="363" spans="1:25" ht="15" thickBo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</row>
    <row r="364" spans="1:25" ht="15" thickBo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</row>
    <row r="365" spans="1:25" ht="15" thickBo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</row>
    <row r="366" spans="1:25" ht="15" thickBo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</row>
    <row r="367" spans="1:25" ht="15" thickBo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</row>
    <row r="368" spans="1:25" ht="15" thickBo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</row>
    <row r="369" spans="1:25" ht="15" thickBo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</row>
    <row r="370" spans="1:25" ht="15" thickBo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</row>
    <row r="371" spans="1:25" ht="15" thickBo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</row>
    <row r="372" spans="1:25" ht="15" thickBo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</row>
    <row r="373" spans="1:25" ht="15" thickBo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</row>
    <row r="374" spans="1:25" ht="15" thickBo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</row>
    <row r="375" spans="1:25" ht="15" thickBo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</row>
    <row r="376" spans="1:25" ht="15" thickBo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</row>
    <row r="377" spans="1:25" ht="15" thickBo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</row>
    <row r="378" spans="1:25" ht="15" thickBo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</row>
    <row r="379" spans="1:25" ht="15" thickBo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</row>
    <row r="380" spans="1:25" ht="15" thickBo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</row>
    <row r="381" spans="1:25" ht="15" thickBo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</row>
    <row r="382" spans="1:25" ht="15" thickBo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</row>
    <row r="383" spans="1:25" ht="15" thickBo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</row>
    <row r="384" spans="1:25" ht="15" thickBo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</row>
    <row r="385" spans="1:25" ht="15" thickBo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</row>
    <row r="386" spans="1:25" ht="15" thickBo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</row>
    <row r="387" spans="1:25" ht="15" thickBo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</row>
    <row r="388" spans="1:25" ht="15" thickBo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</row>
    <row r="389" spans="1:25" ht="15" thickBo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</row>
    <row r="390" spans="1:25" ht="15" thickBo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</row>
    <row r="391" spans="1:25" ht="15" thickBo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</row>
    <row r="392" spans="1:25" ht="15" thickBo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</row>
    <row r="393" spans="1:25" ht="15" thickBo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</row>
    <row r="394" spans="1:25" ht="15" thickBo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</row>
    <row r="395" spans="1:25" ht="15" thickBo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</row>
    <row r="396" spans="1:25" ht="15" thickBo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</row>
    <row r="397" spans="1:25" ht="15" thickBo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</row>
    <row r="398" spans="1:25" ht="15" thickBo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</row>
    <row r="399" spans="1:25" ht="15" thickBo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</row>
    <row r="400" spans="1:25" ht="15" thickBo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</row>
    <row r="401" spans="1:25" ht="15" thickBo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</row>
    <row r="402" spans="1:25" ht="15" thickBo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</row>
    <row r="403" spans="1:25" ht="15" thickBo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</row>
    <row r="404" spans="1:25" ht="15" thickBo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</row>
    <row r="405" spans="1:25" ht="15" thickBo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</row>
    <row r="406" spans="1:25" ht="15" thickBo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</row>
    <row r="407" spans="1:25" ht="15" thickBo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</row>
    <row r="408" spans="1:25" ht="15" thickBo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</row>
    <row r="409" spans="1:25" ht="15" thickBo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</row>
    <row r="410" spans="1:25" ht="15" thickBo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</row>
    <row r="411" spans="1:25" ht="15" thickBo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</row>
    <row r="412" spans="1:25" ht="15" thickBo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</row>
    <row r="413" spans="1:25" ht="15" thickBo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</row>
    <row r="414" spans="1:25" ht="15" thickBo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</row>
    <row r="415" spans="1:25" ht="15" thickBo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</row>
    <row r="416" spans="1:25" ht="15" thickBo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</row>
    <row r="417" spans="1:25" ht="15" thickBo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</row>
    <row r="418" spans="1:25" ht="15" thickBo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</row>
    <row r="419" spans="1:25" ht="15" thickBo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</row>
    <row r="420" spans="1:25" ht="15" thickBo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</row>
    <row r="421" spans="1:25" ht="15" thickBo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</row>
    <row r="422" spans="1:25" ht="15" thickBo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</row>
    <row r="423" spans="1:25" ht="15" thickBo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</row>
    <row r="424" spans="1:25" ht="15" thickBo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</row>
    <row r="425" spans="1:25" ht="15" thickBo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</row>
    <row r="426" spans="1:25" ht="15" thickBo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</row>
    <row r="427" spans="1:25" ht="15" thickBo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</row>
    <row r="428" spans="1:25" ht="15" thickBo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</row>
    <row r="429" spans="1:25" ht="15" thickBo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</row>
    <row r="430" spans="1:25" ht="15" thickBo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</row>
    <row r="431" spans="1:25" ht="15" thickBo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</row>
    <row r="432" spans="1:25" ht="15" thickBo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</row>
    <row r="433" spans="1:25" ht="15" thickBo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</row>
    <row r="434" spans="1:25" ht="15" thickBo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</row>
    <row r="435" spans="1:25" ht="15" thickBo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</row>
    <row r="436" spans="1:25" ht="15" thickBo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</row>
    <row r="437" spans="1:25" ht="15" thickBo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</row>
    <row r="438" spans="1:25" ht="15" thickBo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</row>
    <row r="439" spans="1:25" ht="15" thickBo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</row>
    <row r="440" spans="1:25" ht="15" thickBo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</row>
    <row r="441" spans="1:25" ht="15" thickBo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</row>
    <row r="442" spans="1:25" ht="15" thickBo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</row>
    <row r="443" spans="1:25" ht="15" thickBo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</row>
    <row r="444" spans="1:25" ht="15" thickBo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</row>
    <row r="445" spans="1:25" ht="15" thickBo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</row>
    <row r="446" spans="1:25" ht="15" thickBo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</row>
    <row r="447" spans="1:25" ht="15" thickBo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</row>
    <row r="448" spans="1:25" ht="15" thickBo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</row>
    <row r="449" spans="1:25" ht="15" thickBo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</row>
    <row r="450" spans="1:25" ht="15" thickBo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</row>
    <row r="451" spans="1:25" ht="15" thickBo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</row>
    <row r="452" spans="1:25" ht="15" thickBo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</row>
    <row r="453" spans="1:25" ht="15" thickBo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</row>
    <row r="454" spans="1:25" ht="15" thickBo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</row>
    <row r="455" spans="1:25" ht="15" thickBo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</row>
    <row r="456" spans="1:25" ht="15" thickBo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</row>
    <row r="457" spans="1:25" ht="15" thickBo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</row>
    <row r="458" spans="1:25" ht="15" thickBo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</row>
    <row r="459" spans="1:25" ht="15" thickBo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</row>
    <row r="460" spans="1:25" ht="15" thickBo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</row>
    <row r="461" spans="1:25" ht="15" thickBo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</row>
    <row r="462" spans="1:25" ht="15" thickBo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</row>
    <row r="463" spans="1:25" ht="15" thickBo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</row>
    <row r="464" spans="1:25" ht="15" thickBo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</row>
    <row r="465" spans="1:25" ht="15" thickBo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</row>
    <row r="466" spans="1:25" ht="15" thickBo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</row>
    <row r="467" spans="1:25" ht="15" thickBo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</row>
    <row r="468" spans="1:25" ht="15" thickBo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</row>
    <row r="469" spans="1:25" ht="15" thickBo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</row>
    <row r="470" spans="1:25" ht="15" thickBo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</row>
    <row r="471" spans="1:25" ht="15" thickBo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</row>
    <row r="472" spans="1:25" ht="15" thickBo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</row>
    <row r="473" spans="1:25" ht="15" thickBo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</row>
    <row r="474" spans="1:25" ht="15" thickBo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</row>
    <row r="475" spans="1:25" ht="15" thickBo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</row>
    <row r="476" spans="1:25" ht="15" thickBo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</row>
    <row r="477" spans="1:25" ht="15" thickBo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</row>
    <row r="478" spans="1:25" ht="15" thickBo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</row>
    <row r="479" spans="1:25" ht="15" thickBo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</row>
    <row r="480" spans="1:25" ht="15" thickBo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</row>
    <row r="481" spans="1:25" ht="15" thickBo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</row>
    <row r="482" spans="1:25" ht="15" thickBo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</row>
    <row r="483" spans="1:25" ht="15" thickBo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</row>
    <row r="484" spans="1:25" ht="15" thickBo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</row>
    <row r="485" spans="1:25" ht="15" thickBo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</row>
    <row r="486" spans="1:25" ht="15" thickBo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</row>
    <row r="487" spans="1:25" ht="15" thickBo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</row>
    <row r="488" spans="1:25" ht="15" thickBo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</row>
    <row r="489" spans="1:25" ht="15" thickBo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</row>
    <row r="490" spans="1:25" ht="15" thickBo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</row>
    <row r="491" spans="1:25" ht="15" thickBo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</row>
    <row r="492" spans="1:25" ht="15" thickBo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</row>
    <row r="493" spans="1:25" ht="15" thickBo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</row>
    <row r="494" spans="1:25" ht="15" thickBo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</row>
    <row r="495" spans="1:25" ht="15" thickBo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</row>
    <row r="496" spans="1:25" ht="15" thickBo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</row>
    <row r="497" spans="1:25" ht="15" thickBo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</row>
    <row r="498" spans="1:25" ht="15" thickBo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</row>
    <row r="499" spans="1:25" ht="15" thickBo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</row>
    <row r="500" spans="1:25" ht="15" thickBo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</row>
    <row r="501" spans="1:25" ht="15" thickBo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</row>
    <row r="502" spans="1:25" ht="15" thickBo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</row>
    <row r="503" spans="1:25" ht="15" thickBo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</row>
    <row r="504" spans="1:25" ht="15" thickBo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</row>
    <row r="505" spans="1:25" ht="15" thickBo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</row>
    <row r="506" spans="1:25" ht="15" thickBo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</row>
    <row r="507" spans="1:25" ht="15" thickBo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</row>
    <row r="508" spans="1:25" ht="15" thickBo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</row>
    <row r="509" spans="1:25" ht="15" thickBo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</row>
    <row r="510" spans="1:25" ht="15" thickBo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</row>
    <row r="511" spans="1:25" ht="15" thickBo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</row>
    <row r="512" spans="1:25" ht="15" thickBo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</row>
    <row r="513" spans="1:25" ht="15" thickBo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</row>
    <row r="514" spans="1:25" ht="15" thickBo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</row>
    <row r="515" spans="1:25" ht="15" thickBo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</row>
    <row r="516" spans="1:25" ht="15" thickBo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</row>
    <row r="517" spans="1:25" ht="15" thickBo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</row>
    <row r="518" spans="1:25" ht="15" thickBo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</row>
    <row r="519" spans="1:25" ht="15" thickBo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</row>
    <row r="520" spans="1:25" ht="15" thickBo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</row>
    <row r="521" spans="1:25" ht="15" thickBo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</row>
    <row r="522" spans="1:25" ht="15" thickBo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</row>
    <row r="523" spans="1:25" ht="15" thickBo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</row>
    <row r="524" spans="1:25" ht="15" thickBo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</row>
    <row r="525" spans="1:25" ht="15" thickBo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</row>
    <row r="526" spans="1:25" ht="15" thickBo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</row>
    <row r="527" spans="1:25" ht="15" thickBo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</row>
    <row r="528" spans="1:25" ht="15" thickBo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</row>
    <row r="529" spans="1:25" ht="15" thickBo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</row>
    <row r="530" spans="1:25" ht="15" thickBo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</row>
    <row r="531" spans="1:25" ht="15" thickBo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</row>
    <row r="532" spans="1:25" ht="15" thickBo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</row>
    <row r="533" spans="1:25" ht="15" thickBo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</row>
    <row r="534" spans="1:25" ht="15" thickBo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</row>
    <row r="535" spans="1:25" ht="15" thickBo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</row>
    <row r="536" spans="1:25" ht="15" thickBo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</row>
    <row r="537" spans="1:25" ht="15" thickBo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</row>
    <row r="538" spans="1:25" ht="15" thickBo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</row>
    <row r="539" spans="1:25" ht="15" thickBo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</row>
    <row r="540" spans="1:25" ht="15" thickBo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</row>
    <row r="541" spans="1:25" ht="15" thickBo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</row>
    <row r="542" spans="1:25" ht="15" thickBo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</row>
    <row r="543" spans="1:25" ht="15" thickBo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</row>
    <row r="544" spans="1:25" ht="15" thickBo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</row>
    <row r="545" spans="1:25" ht="15" thickBo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</row>
    <row r="546" spans="1:25" ht="15" thickBo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</row>
    <row r="547" spans="1:25" ht="15" thickBo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</row>
    <row r="548" spans="1:25" ht="15" thickBo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</row>
    <row r="549" spans="1:25" ht="15" thickBo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</row>
    <row r="550" spans="1:25" ht="15" thickBo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</row>
    <row r="551" spans="1:25" ht="15" thickBo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</row>
    <row r="552" spans="1:25" ht="15" thickBo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</row>
    <row r="553" spans="1:25" ht="15" thickBo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</row>
    <row r="554" spans="1:25" ht="15" thickBo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</row>
    <row r="555" spans="1:25" ht="15" thickBo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</row>
    <row r="556" spans="1:25" ht="15" thickBo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</row>
    <row r="557" spans="1:25" ht="15" thickBo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</row>
    <row r="558" spans="1:25" ht="15" thickBo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</row>
    <row r="559" spans="1:25" ht="15" thickBo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</row>
    <row r="560" spans="1:25" ht="15" thickBo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</row>
    <row r="561" spans="1:25" ht="15" thickBo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</row>
    <row r="562" spans="1:25" ht="15" thickBo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</row>
    <row r="563" spans="1:25" ht="15" thickBo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</row>
    <row r="564" spans="1:25" ht="15" thickBo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</row>
    <row r="565" spans="1:25" ht="15" thickBo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</row>
    <row r="566" spans="1:25" ht="15" thickBo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</row>
    <row r="567" spans="1:25" ht="15" thickBo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</row>
    <row r="568" spans="1:25" ht="15" thickBo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</row>
    <row r="569" spans="1:25" ht="15" thickBo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</row>
    <row r="570" spans="1:25" ht="15" thickBo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</row>
    <row r="571" spans="1:25" ht="15" thickBo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</row>
    <row r="572" spans="1:25" ht="15" thickBo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</row>
    <row r="573" spans="1:25" ht="15" thickBo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</row>
    <row r="574" spans="1:25" ht="15" thickBo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</row>
    <row r="575" spans="1:25" ht="15" thickBo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</row>
    <row r="576" spans="1:25" ht="15" thickBo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</row>
    <row r="577" spans="1:25" ht="15" thickBo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</row>
    <row r="578" spans="1:25" ht="15" thickBo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</row>
    <row r="579" spans="1:25" ht="15" thickBo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</row>
    <row r="580" spans="1:25" ht="15" thickBo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</row>
    <row r="581" spans="1:25" ht="15" thickBo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</row>
    <row r="582" spans="1:25" ht="15" thickBo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</row>
    <row r="583" spans="1:25" ht="15" thickBo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</row>
    <row r="584" spans="1:25" ht="15" thickBo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</row>
    <row r="585" spans="1:25" ht="15" thickBo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</row>
    <row r="586" spans="1:25" ht="15" thickBo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</row>
    <row r="587" spans="1:25" ht="15" thickBo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</row>
    <row r="588" spans="1:25" ht="15" thickBo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</row>
    <row r="589" spans="1:25" ht="15" thickBo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</row>
    <row r="590" spans="1:25" ht="15" thickBo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</row>
    <row r="591" spans="1:25" ht="15" thickBo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</row>
    <row r="592" spans="1:25" ht="15" thickBo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</row>
    <row r="593" spans="1:25" ht="15" thickBo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</row>
    <row r="594" spans="1:25" ht="15" thickBo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</row>
    <row r="595" spans="1:25" ht="15" thickBo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</row>
    <row r="596" spans="1:25" ht="15" thickBo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</row>
    <row r="597" spans="1:25" ht="15" thickBo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</row>
    <row r="598" spans="1:25" ht="15" thickBo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</row>
    <row r="599" spans="1:25" ht="15" thickBo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</row>
    <row r="600" spans="1:25" ht="15" thickBo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</row>
    <row r="601" spans="1:25" ht="15" thickBo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</row>
    <row r="602" spans="1:25" ht="15" thickBo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</row>
    <row r="603" spans="1:25" ht="15" thickBo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</row>
    <row r="604" spans="1:25" ht="15" thickBo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</row>
    <row r="605" spans="1:25" ht="15" thickBo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</row>
    <row r="606" spans="1:25" ht="15" thickBo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</row>
    <row r="607" spans="1:25" ht="15" thickBo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</row>
    <row r="608" spans="1:25" ht="15" thickBo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</row>
    <row r="609" spans="1:25" ht="15" thickBo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</row>
    <row r="610" spans="1:25" ht="15" thickBo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</row>
    <row r="611" spans="1:25" ht="15" thickBo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</row>
    <row r="612" spans="1:25" ht="15" thickBo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</row>
    <row r="613" spans="1:25" ht="15" thickBo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</row>
    <row r="614" spans="1:25" ht="15" thickBo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</row>
    <row r="615" spans="1:25" ht="15" thickBo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</row>
    <row r="616" spans="1:25" ht="15" thickBo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</row>
    <row r="617" spans="1:25" ht="15" thickBo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</row>
    <row r="618" spans="1:25" ht="15" thickBo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</row>
    <row r="619" spans="1:25" ht="15" thickBo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</row>
    <row r="620" spans="1:25" ht="15" thickBo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</row>
    <row r="621" spans="1:25" ht="15" thickBo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</row>
    <row r="622" spans="1:25" ht="15" thickBo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</row>
    <row r="623" spans="1:25" ht="15" thickBo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</row>
    <row r="624" spans="1:25" ht="15" thickBo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</row>
    <row r="625" spans="1:25" ht="15" thickBo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</row>
    <row r="626" spans="1:25" ht="15" thickBo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</row>
    <row r="627" spans="1:25" ht="15" thickBo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</row>
    <row r="628" spans="1:25" ht="15" thickBo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</row>
    <row r="629" spans="1:25" ht="15" thickBo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</row>
    <row r="630" spans="1:25" ht="15" thickBo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</row>
    <row r="631" spans="1:25" ht="15" thickBo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</row>
    <row r="632" spans="1:25" ht="15" thickBo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</row>
    <row r="633" spans="1:25" ht="15" thickBo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</row>
    <row r="634" spans="1:25" ht="15" thickBo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</row>
    <row r="635" spans="1:25" ht="15" thickBo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</row>
    <row r="636" spans="1:25" ht="15" thickBo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</row>
    <row r="637" spans="1:25" ht="15" thickBo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</row>
    <row r="638" spans="1:25" ht="15" thickBo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</row>
    <row r="639" spans="1:25" ht="15" thickBo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</row>
    <row r="640" spans="1:25" ht="15" thickBo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</row>
    <row r="641" spans="1:25" ht="15" thickBo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</row>
    <row r="642" spans="1:25" ht="15" thickBo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</row>
    <row r="643" spans="1:25" ht="15" thickBo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</row>
    <row r="644" spans="1:25" ht="15" thickBo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</row>
    <row r="645" spans="1:25" ht="15" thickBo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</row>
    <row r="646" spans="1:25" ht="15" thickBo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</row>
    <row r="647" spans="1:25" ht="15" thickBo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</row>
    <row r="648" spans="1:25" ht="15" thickBo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</row>
    <row r="649" spans="1:25" ht="15" thickBo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</row>
    <row r="650" spans="1:25" ht="15" thickBo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</row>
    <row r="651" spans="1:25" ht="15" thickBo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</row>
    <row r="652" spans="1:25" ht="15" thickBo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</row>
    <row r="653" spans="1:25" ht="15" thickBo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</row>
    <row r="654" spans="1:25" ht="15" thickBo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</row>
    <row r="655" spans="1:25" ht="15" thickBo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</row>
    <row r="656" spans="1:25" ht="15" thickBo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</row>
    <row r="657" spans="1:25" ht="15" thickBo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</row>
    <row r="658" spans="1:25" ht="15" thickBo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</row>
    <row r="659" spans="1:25" ht="15" thickBo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</row>
    <row r="660" spans="1:25" ht="15" thickBo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</row>
    <row r="661" spans="1:25" ht="15" thickBo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</row>
    <row r="662" spans="1:25" ht="15" thickBo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</row>
    <row r="663" spans="1:25" ht="15" thickBo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</row>
    <row r="664" spans="1:25" ht="15" thickBo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</row>
    <row r="665" spans="1:25" ht="15" thickBo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</row>
    <row r="666" spans="1:25" ht="15" thickBo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</row>
    <row r="667" spans="1:25" ht="15" thickBo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</row>
    <row r="668" spans="1:25" ht="15" thickBo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</row>
    <row r="669" spans="1:25" ht="15" thickBo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</row>
    <row r="670" spans="1:25" ht="15" thickBo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</row>
    <row r="671" spans="1:25" ht="15" thickBo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</row>
    <row r="672" spans="1:25" ht="15" thickBo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</row>
    <row r="673" spans="1:25" ht="15" thickBo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</row>
    <row r="674" spans="1:25" ht="15" thickBo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</row>
    <row r="675" spans="1:25" ht="15" thickBo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</row>
    <row r="676" spans="1:25" ht="15" thickBo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</row>
    <row r="677" spans="1:25" ht="15" thickBo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</row>
    <row r="678" spans="1:25" ht="15" thickBo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</row>
    <row r="679" spans="1:25" ht="15" thickBo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</row>
    <row r="680" spans="1:25" ht="15" thickBo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</row>
    <row r="681" spans="1:25" ht="15" thickBo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</row>
    <row r="682" spans="1:25" ht="15" thickBo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</row>
    <row r="683" spans="1:25" ht="15" thickBo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</row>
    <row r="684" spans="1:25" ht="15" thickBo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</row>
    <row r="685" spans="1:25" ht="15" thickBo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</row>
    <row r="686" spans="1:25" ht="15" thickBo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</row>
    <row r="687" spans="1:25" ht="15" thickBo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</row>
    <row r="688" spans="1:25" ht="15" thickBo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</row>
    <row r="689" spans="1:25" ht="15" thickBo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</row>
    <row r="690" spans="1:25" ht="15" thickBo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</row>
    <row r="691" spans="1:25" ht="15" thickBo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</row>
    <row r="692" spans="1:25" ht="15" thickBo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</row>
    <row r="693" spans="1:25" ht="15" thickBo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</row>
    <row r="694" spans="1:25" ht="15" thickBo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</row>
    <row r="695" spans="1:25" ht="15" thickBo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</row>
    <row r="696" spans="1:25" ht="15" thickBo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</row>
    <row r="697" spans="1:25" ht="15" thickBo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</row>
    <row r="698" spans="1:25" ht="15" thickBo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</row>
    <row r="699" spans="1:25" ht="15" thickBo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</row>
    <row r="700" spans="1:25" ht="15" thickBo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</row>
    <row r="701" spans="1:25" ht="15" thickBo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</row>
    <row r="702" spans="1:25" ht="15" thickBo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</row>
    <row r="703" spans="1:25" ht="15" thickBo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</row>
    <row r="704" spans="1:25" ht="15" thickBo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</row>
    <row r="705" spans="1:25" ht="15" thickBo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</row>
    <row r="706" spans="1:25" ht="15" thickBo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</row>
    <row r="707" spans="1:25" ht="15" thickBo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</row>
    <row r="708" spans="1:25" ht="15" thickBo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</row>
    <row r="709" spans="1:25" ht="15" thickBo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</row>
    <row r="710" spans="1:25" ht="15" thickBo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</row>
    <row r="711" spans="1:25" ht="15" thickBo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</row>
    <row r="712" spans="1:25" ht="15" thickBo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</row>
    <row r="713" spans="1:25" ht="15" thickBo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</row>
    <row r="714" spans="1:25" ht="15" thickBo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</row>
    <row r="715" spans="1:25" ht="15" thickBo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</row>
    <row r="716" spans="1:25" ht="15" thickBo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</row>
    <row r="717" spans="1:25" ht="15" thickBo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</row>
    <row r="718" spans="1:25" ht="15" thickBo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</row>
    <row r="719" spans="1:25" ht="15" thickBo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</row>
    <row r="720" spans="1:25" ht="15" thickBo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</row>
    <row r="721" spans="1:25" ht="15" thickBo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</row>
    <row r="722" spans="1:25" ht="15" thickBo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</row>
    <row r="723" spans="1:25" ht="15" thickBo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</row>
    <row r="724" spans="1:25" ht="15" thickBo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</row>
    <row r="725" spans="1:25" ht="15" thickBo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</row>
    <row r="726" spans="1:25" ht="15" thickBo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</row>
    <row r="727" spans="1:25" ht="15" thickBo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</row>
    <row r="728" spans="1:25" ht="15" thickBo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</row>
    <row r="729" spans="1:25" ht="15" thickBo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</row>
    <row r="730" spans="1:25" ht="15" thickBo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</row>
    <row r="731" spans="1:25" ht="15" thickBo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</row>
    <row r="732" spans="1:25" ht="15" thickBo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</row>
    <row r="733" spans="1:25" ht="15" thickBo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</row>
    <row r="734" spans="1:25" ht="15" thickBo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</row>
    <row r="735" spans="1:25" ht="15" thickBo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</row>
    <row r="736" spans="1:25" ht="15" thickBo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</row>
    <row r="737" spans="1:25" ht="15" thickBo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</row>
    <row r="738" spans="1:25" ht="15" thickBo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</row>
    <row r="739" spans="1:25" ht="15" thickBo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</row>
    <row r="740" spans="1:25" ht="15" thickBo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</row>
    <row r="741" spans="1:25" ht="15" thickBo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</row>
    <row r="742" spans="1:25" ht="15" thickBo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</row>
    <row r="743" spans="1:25" ht="15" thickBo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</row>
    <row r="744" spans="1:25" ht="15" thickBo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</row>
    <row r="745" spans="1:25" ht="15" thickBo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</row>
    <row r="746" spans="1:25" ht="15" thickBo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</row>
    <row r="747" spans="1:25" ht="15" thickBo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</row>
    <row r="748" spans="1:25" ht="15" thickBo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</row>
    <row r="749" spans="1:25" ht="15" thickBo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</row>
    <row r="750" spans="1:25" ht="15" thickBo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</row>
    <row r="751" spans="1:25" ht="15" thickBo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</row>
    <row r="752" spans="1:25" ht="15" thickBo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</row>
    <row r="753" spans="1:25" ht="15" thickBo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</row>
    <row r="754" spans="1:25" ht="15" thickBo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</row>
    <row r="755" spans="1:25" ht="15" thickBo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</row>
    <row r="756" spans="1:25" ht="15" thickBo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</row>
    <row r="757" spans="1:25" ht="15" thickBo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</row>
    <row r="758" spans="1:25" ht="15" thickBo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</row>
    <row r="759" spans="1:25" ht="15" thickBo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</row>
    <row r="760" spans="1:25" ht="15" thickBo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</row>
    <row r="761" spans="1:25" ht="15" thickBo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</row>
    <row r="762" spans="1:25" ht="15" thickBo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</row>
    <row r="763" spans="1:25" ht="15" thickBo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</row>
    <row r="764" spans="1:25" ht="15" thickBo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</row>
    <row r="765" spans="1:25" ht="15" thickBo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</row>
    <row r="766" spans="1:25" ht="15" thickBo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</row>
    <row r="767" spans="1:25" ht="15" thickBo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</row>
    <row r="768" spans="1:25" ht="15" thickBo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</row>
    <row r="769" spans="1:25" ht="15" thickBo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</row>
    <row r="770" spans="1:25" ht="15" thickBo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</row>
    <row r="771" spans="1:25" ht="15" thickBo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</row>
    <row r="772" spans="1:25" ht="15" thickBo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</row>
    <row r="773" spans="1:25" ht="15" thickBo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</row>
    <row r="774" spans="1:25" ht="15" thickBo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</row>
    <row r="775" spans="1:25" ht="15" thickBo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</row>
    <row r="776" spans="1:25" ht="15" thickBo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</row>
    <row r="777" spans="1:25" ht="15" thickBo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</row>
    <row r="778" spans="1:25" ht="15" thickBo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</row>
    <row r="779" spans="1:25" ht="15" thickBo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</row>
    <row r="780" spans="1:25" ht="15" thickBo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</row>
    <row r="781" spans="1:25" ht="15" thickBo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</row>
    <row r="782" spans="1:25" ht="15" thickBo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</row>
    <row r="783" spans="1:25" ht="15" thickBo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</row>
    <row r="784" spans="1:25" ht="15" thickBo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</row>
    <row r="785" spans="1:25" ht="15" thickBo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</row>
    <row r="786" spans="1:25" ht="15" thickBo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</row>
    <row r="787" spans="1:25" ht="15" thickBo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</row>
    <row r="788" spans="1:25" ht="15" thickBo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</row>
    <row r="789" spans="1:25" ht="15" thickBo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</row>
    <row r="790" spans="1:25" ht="15" thickBo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</row>
    <row r="791" spans="1:25" ht="15" thickBo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</row>
    <row r="792" spans="1:25" ht="15" thickBo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</row>
    <row r="793" spans="1:25" ht="15" thickBo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</row>
    <row r="794" spans="1:25" ht="15" thickBo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</row>
    <row r="795" spans="1:25" ht="15" thickBo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</row>
    <row r="796" spans="1:25" ht="15" thickBo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</row>
    <row r="797" spans="1:25" ht="15" thickBo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</row>
    <row r="798" spans="1:25" ht="15" thickBo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</row>
    <row r="799" spans="1:25" ht="15" thickBo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</row>
    <row r="800" spans="1:25" ht="15" thickBo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</row>
    <row r="801" spans="1:25" ht="15" thickBo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</row>
    <row r="802" spans="1:25" ht="15" thickBo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</row>
    <row r="803" spans="1:25" ht="15" thickBo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</row>
    <row r="804" spans="1:25" ht="15" thickBo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</row>
    <row r="805" spans="1:25" ht="15" thickBo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</row>
    <row r="806" spans="1:25" ht="15" thickBo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</row>
    <row r="807" spans="1:25" ht="15" thickBo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</row>
    <row r="808" spans="1:25" ht="15" thickBo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</row>
    <row r="809" spans="1:25" ht="15" thickBo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</row>
    <row r="810" spans="1:25" ht="15" thickBo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</row>
    <row r="811" spans="1:25" ht="15" thickBo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</row>
    <row r="812" spans="1:25" ht="15" thickBo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</row>
    <row r="813" spans="1:25" ht="15" thickBo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</row>
    <row r="814" spans="1:25" ht="15" thickBo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</row>
    <row r="815" spans="1:25" ht="15" thickBo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</row>
    <row r="816" spans="1:25" ht="15" thickBo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</row>
    <row r="817" spans="1:25" ht="15" thickBo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</row>
    <row r="818" spans="1:25" ht="15" thickBo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</row>
    <row r="819" spans="1:25" ht="15" thickBo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</row>
    <row r="820" spans="1:25" ht="15" thickBo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</row>
    <row r="821" spans="1:25" ht="15" thickBo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</row>
    <row r="822" spans="1:25" ht="15" thickBo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</row>
    <row r="823" spans="1:25" ht="15" thickBo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</row>
    <row r="824" spans="1:25" ht="15" thickBo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</row>
    <row r="825" spans="1:25" ht="15" thickBo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</row>
    <row r="826" spans="1:25" ht="15" thickBo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</row>
    <row r="827" spans="1:25" ht="15" thickBo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</row>
    <row r="828" spans="1:25" ht="15" thickBo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</row>
    <row r="829" spans="1:25" ht="15" thickBo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</row>
    <row r="830" spans="1:25" ht="15" thickBo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</row>
    <row r="831" spans="1:25" ht="15" thickBo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</row>
    <row r="832" spans="1:25" ht="15" thickBo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</row>
    <row r="833" spans="1:25" ht="15" thickBo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</row>
    <row r="834" spans="1:25" ht="15" thickBo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</row>
    <row r="835" spans="1:25" ht="15" thickBo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</row>
    <row r="836" spans="1:25" ht="15" thickBo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</row>
    <row r="837" spans="1:25" ht="15" thickBo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</row>
    <row r="838" spans="1:25" ht="15" thickBo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</row>
    <row r="839" spans="1:25" ht="15" thickBo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</row>
    <row r="840" spans="1:25" ht="15" thickBo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</row>
    <row r="841" spans="1:25" ht="15" thickBo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</row>
    <row r="842" spans="1:25" ht="15" thickBo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</row>
    <row r="843" spans="1:25" ht="15" thickBo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</row>
    <row r="844" spans="1:25" ht="15" thickBo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</row>
    <row r="845" spans="1:25" ht="15" thickBo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</row>
    <row r="846" spans="1:25" ht="15" thickBo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</row>
    <row r="847" spans="1:25" ht="15" thickBo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</row>
    <row r="848" spans="1:25" ht="15" thickBo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</row>
    <row r="849" spans="1:25" ht="15" thickBo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</row>
    <row r="850" spans="1:25" ht="15" thickBo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</row>
    <row r="851" spans="1:25" ht="15" thickBo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</row>
    <row r="852" spans="1:25" ht="15" thickBo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</row>
    <row r="853" spans="1:25" ht="15" thickBo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</row>
    <row r="854" spans="1:25" ht="15" thickBo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</row>
    <row r="855" spans="1:25" ht="15" thickBo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</row>
    <row r="856" spans="1:25" ht="15" thickBo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</row>
    <row r="857" spans="1:25" ht="15" thickBo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</row>
    <row r="858" spans="1:25" ht="15" thickBo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</row>
    <row r="859" spans="1:25" ht="15" thickBo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</row>
    <row r="860" spans="1:25" ht="15" thickBo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</row>
    <row r="861" spans="1:25" ht="15" thickBo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</row>
    <row r="862" spans="1:25" ht="15" thickBo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</row>
    <row r="863" spans="1:25" ht="15" thickBo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</row>
    <row r="864" spans="1:25" ht="15" thickBo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</row>
    <row r="865" spans="1:25" ht="15" thickBo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</row>
    <row r="866" spans="1:25" ht="15" thickBo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</row>
    <row r="867" spans="1:25" ht="15" thickBo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</row>
    <row r="868" spans="1:25" ht="15" thickBo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</row>
    <row r="869" spans="1:25" ht="15" thickBo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</row>
    <row r="870" spans="1:25" ht="15" thickBo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</row>
    <row r="871" spans="1:25" ht="15" thickBo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</row>
    <row r="872" spans="1:25" ht="15" thickBo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</row>
    <row r="873" spans="1:25" ht="15" thickBo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</row>
    <row r="874" spans="1:25" ht="15" thickBo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</row>
    <row r="875" spans="1:25" ht="15" thickBo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</row>
    <row r="876" spans="1:25" ht="15" thickBo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</row>
    <row r="877" spans="1:25" ht="15" thickBo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</row>
    <row r="878" spans="1:25" ht="15" thickBo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</row>
    <row r="879" spans="1:25" ht="15" thickBo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</row>
    <row r="880" spans="1:25" ht="15" thickBo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</row>
    <row r="881" spans="1:25" ht="15" thickBo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</row>
    <row r="882" spans="1:25" ht="15" thickBo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</row>
    <row r="883" spans="1:25" ht="15" thickBo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</row>
    <row r="884" spans="1:25" ht="15" thickBo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</row>
    <row r="885" spans="1:25" ht="15" thickBo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</row>
    <row r="886" spans="1:25" ht="15" thickBo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</row>
    <row r="887" spans="1:25" ht="15" thickBo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</row>
    <row r="888" spans="1:25" ht="15" thickBo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</row>
    <row r="889" spans="1:25" ht="15" thickBo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</row>
    <row r="890" spans="1:25" ht="15" thickBo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</row>
    <row r="891" spans="1:25" ht="15" thickBo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</row>
    <row r="892" spans="1:25" ht="15" thickBo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</row>
    <row r="893" spans="1:25" ht="15" thickBo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</row>
    <row r="894" spans="1:25" ht="15" thickBo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</row>
    <row r="895" spans="1:25" ht="15" thickBo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</row>
    <row r="896" spans="1:25" ht="15" thickBo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</row>
    <row r="897" spans="1:25" ht="15" thickBo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</row>
    <row r="898" spans="1:25" ht="15" thickBo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</row>
    <row r="899" spans="1:25" ht="15" thickBo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</row>
    <row r="900" spans="1:25" ht="15" thickBo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</row>
    <row r="901" spans="1:25" ht="15" thickBo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</row>
    <row r="902" spans="1:25" ht="15" thickBo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</row>
    <row r="903" spans="1:25" ht="15" thickBo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</row>
    <row r="904" spans="1:25" ht="15" thickBo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</row>
    <row r="905" spans="1:25" ht="15" thickBo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</row>
    <row r="906" spans="1:25" ht="15" thickBo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</row>
    <row r="907" spans="1:25" ht="15" thickBo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</row>
    <row r="908" spans="1:25" ht="15" thickBo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</row>
    <row r="909" spans="1:25" ht="15" thickBo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</row>
    <row r="910" spans="1:25" ht="15" thickBo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</row>
    <row r="911" spans="1:25" ht="15" thickBo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</row>
    <row r="912" spans="1:25" ht="15" thickBo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</row>
    <row r="913" spans="1:25" ht="15" thickBo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</row>
    <row r="914" spans="1:25" ht="15" thickBo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</row>
    <row r="915" spans="1:25" ht="15" thickBo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</row>
    <row r="916" spans="1:25" ht="15" thickBo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</row>
    <row r="917" spans="1:25" ht="15" thickBo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</row>
    <row r="918" spans="1:25" ht="15" thickBo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</row>
    <row r="919" spans="1:25" ht="15" thickBo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</row>
    <row r="920" spans="1:25" ht="15" thickBo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</row>
    <row r="921" spans="1:25" ht="15" thickBo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</row>
    <row r="922" spans="1:25" ht="15" thickBo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</row>
    <row r="923" spans="1:25" ht="15" thickBo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</row>
    <row r="924" spans="1:25" ht="15" thickBo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</row>
    <row r="925" spans="1:25" ht="15" thickBo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</row>
    <row r="926" spans="1:25" ht="15" thickBo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</row>
    <row r="927" spans="1:25" ht="15" thickBo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</row>
    <row r="928" spans="1:25" ht="15" thickBo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</row>
    <row r="929" spans="1:25" ht="15" thickBo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</row>
    <row r="930" spans="1:25" ht="15" thickBo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</row>
    <row r="931" spans="1:25" ht="15" thickBo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</row>
    <row r="932" spans="1:25" ht="15" thickBo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</row>
    <row r="933" spans="1:25" ht="15" thickBo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</row>
    <row r="934" spans="1:25" ht="15" thickBo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</row>
    <row r="935" spans="1:25" ht="15" thickBo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</row>
    <row r="936" spans="1:25" ht="15" thickBo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</row>
    <row r="937" spans="1:25" ht="15" thickBo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</row>
    <row r="938" spans="1:25" ht="15" thickBo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</row>
    <row r="939" spans="1:25" ht="15" thickBo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</row>
    <row r="940" spans="1:25" ht="15" thickBo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</row>
    <row r="941" spans="1:25" ht="15" thickBo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</row>
    <row r="942" spans="1:25" ht="15" thickBo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</row>
    <row r="943" spans="1:25" ht="15" thickBo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</row>
    <row r="944" spans="1:25" ht="15" thickBo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</row>
    <row r="945" spans="1:25" ht="15" thickBo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</row>
    <row r="946" spans="1:25" ht="15" thickBo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</row>
    <row r="947" spans="1:25" ht="15" thickBo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</row>
    <row r="948" spans="1:25" ht="15" thickBo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</row>
    <row r="949" spans="1:25" ht="15" thickBo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</row>
    <row r="950" spans="1:25" ht="15" thickBo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</row>
    <row r="951" spans="1:25" ht="15" thickBo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</row>
    <row r="952" spans="1:25" ht="15" thickBo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</row>
    <row r="953" spans="1:25" ht="15" thickBo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</row>
    <row r="954" spans="1:25" ht="15" thickBo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</row>
    <row r="955" spans="1:25" ht="15" thickBo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</row>
    <row r="956" spans="1:25" ht="15" thickBo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</row>
    <row r="957" spans="1:25" ht="15" thickBo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</row>
    <row r="958" spans="1:25" ht="15" thickBo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</row>
    <row r="959" spans="1:25" ht="15" thickBo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</row>
    <row r="960" spans="1:25" ht="15" thickBo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</row>
    <row r="961" spans="1:25" ht="15" thickBo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</row>
    <row r="962" spans="1:25" ht="15" thickBo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</row>
    <row r="963" spans="1:25" ht="15" thickBo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</row>
    <row r="964" spans="1:25" ht="15" thickBo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</row>
    <row r="965" spans="1:25" ht="15" thickBo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</row>
    <row r="966" spans="1:25" ht="15" thickBo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</row>
    <row r="967" spans="1:25" ht="15" thickBo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</row>
    <row r="968" spans="1:25" ht="15" thickBo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</row>
    <row r="969" spans="1:25" ht="15" thickBo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</row>
    <row r="970" spans="1:25" ht="15" thickBo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</row>
    <row r="971" spans="1:25" ht="15" thickBo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</row>
    <row r="972" spans="1:25" ht="15" thickBo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</row>
    <row r="973" spans="1:25" ht="15" thickBo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</row>
    <row r="974" spans="1:25" ht="15" thickBo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</row>
    <row r="975" spans="1:25" ht="15" thickBo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</row>
    <row r="976" spans="1:25" ht="15" thickBo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</row>
    <row r="977" spans="1:25" ht="15" thickBo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</row>
    <row r="978" spans="1:25" ht="15" thickBo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</row>
    <row r="979" spans="1:25" ht="15" thickBo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</row>
    <row r="980" spans="1:25" ht="15" thickBo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</row>
    <row r="981" spans="1:25" ht="15" thickBo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</row>
    <row r="982" spans="1:25" ht="15" thickBo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</row>
    <row r="983" spans="1:25" ht="15" thickBo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</row>
    <row r="984" spans="1:25" ht="15" thickBo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</row>
    <row r="985" spans="1:25" ht="15" thickBo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</row>
    <row r="986" spans="1:25" ht="15" thickBo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</row>
    <row r="987" spans="1:25" ht="15" thickBo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</row>
    <row r="988" spans="1:25" ht="15" thickBo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</row>
    <row r="989" spans="1:25" ht="15" thickBo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</row>
    <row r="990" spans="1:25" ht="15" thickBo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</row>
    <row r="991" spans="1:25" ht="15" thickBo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</row>
    <row r="992" spans="1:25" ht="15" thickBo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</row>
    <row r="993" spans="1:25" ht="15" thickBo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</row>
    <row r="994" spans="1:25" ht="15" thickBo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</row>
    <row r="995" spans="1:25" ht="15" thickBo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</row>
    <row r="996" spans="1:25" ht="15" thickBo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</row>
    <row r="997" spans="1:25" ht="15" thickBo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</row>
    <row r="998" spans="1:25" ht="15" thickBo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</row>
    <row r="999" spans="1:25" ht="15" thickBo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</row>
    <row r="1000" spans="1:25" ht="15" thickBot="1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Chase2548_Activity_20240319</vt:lpstr>
      <vt:lpstr>Chase8721_20230101_2023</vt:lpstr>
      <vt:lpstr>Addl From Non Business Card</vt:lpstr>
      <vt:lpstr>Rent</vt:lpstr>
      <vt:lpstr>Business2 Ecommerce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Rajesh Yadav</dc:creator>
  <cp:lastModifiedBy>Rajesh Yadav</cp:lastModifiedBy>
  <dcterms:created xsi:type="dcterms:W3CDTF">2015-06-05T18:17:20Z</dcterms:created>
  <dcterms:modified xsi:type="dcterms:W3CDTF">2024-03-26T15:40:24Z</dcterms:modified>
</cp:coreProperties>
</file>