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59.xml" ContentType="application/vnd.ms-office.activeX+xml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66.xml" ContentType="application/vnd.ms-office.activeX+xml"/>
  <Override PartName="/xl/worksheets/sheet7.xml" ContentType="application/vnd.openxmlformats-officedocument.spreadsheetml.worksheet+xml"/>
  <Override PartName="/xl/pivotTables/pivotTable2.xml" ContentType="application/vnd.openxmlformats-officedocument.spreadsheetml.pivotTable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Default Extension="xml" ContentType="application/xml"/>
  <Override PartName="/xl/drawings/drawing2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62.xml" ContentType="application/vnd.ms-office.activeX+xml"/>
  <Override PartName="/xl/charts/style2.xml" ContentType="application/vnd.ms-office.chartstyle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activeX/activeX59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48.bin" ContentType="application/vnd.ms-office.activeX"/>
  <Override PartName="/xl/activeX/activeX66.bin" ContentType="application/vnd.ms-office.activeX"/>
  <Override PartName="/xl/activeX/activeX5.bin" ContentType="application/vnd.ms-office.activeX"/>
  <Override PartName="/xl/activeX/activeX37.bin" ContentType="application/vnd.ms-office.activeX"/>
  <Override PartName="/xl/activeX/activeX55.bin" ContentType="application/vnd.ms-office.activeX"/>
  <Override PartName="/xl/charts/colors1.xml" ContentType="application/vnd.ms-office.chartcolorstyle+xml"/>
  <Default Extension="bin" ContentType="application/vnd.openxmlformats-officedocument.spreadsheetml.printerSettings"/>
  <Override PartName="/xl/activeX/activeX15.bin" ContentType="application/vnd.ms-office.activeX"/>
  <Override PartName="/xl/activeX/activeX26.bin" ContentType="application/vnd.ms-office.activeX"/>
  <Override PartName="/xl/activeX/activeX44.bin" ContentType="application/vnd.ms-office.activeX"/>
  <Override PartName="/xl/activeX/activeX62.bin" ContentType="application/vnd.ms-office.activeX"/>
  <Override PartName="/xl/pivotTables/pivotTable3.xml" ContentType="application/vnd.openxmlformats-officedocument.spreadsheetml.pivotTable+xml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67.xml" ContentType="application/vnd.ms-office.activeX+xml"/>
  <Override PartName="/xl/worksheets/sheet8.xml" ContentType="application/vnd.openxmlformats-officedocument.spreadsheetml.worksheet+xml"/>
  <Override PartName="/xl/activeX/activeX6.xml" ContentType="application/vnd.ms-office.activeX+xml"/>
  <Override PartName="/xl/activeX/activeX11.bin" ContentType="application/vnd.ms-office.activeX"/>
  <Override PartName="/xl/activeX/activeX27.xml" ContentType="application/vnd.ms-office.activeX+xml"/>
  <Default Extension="emf" ContentType="image/x-emf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activeX/activeX2.xml" ContentType="application/vnd.ms-office.activeX+xml"/>
  <Override PartName="/xl/activeX/activeX16.xml" ContentType="application/vnd.ms-office.activeX+xml"/>
  <Override PartName="/xl/activeX/activeX34.xml" ContentType="application/vnd.ms-office.activeX+xml"/>
  <Override PartName="/xl/activeX/activeX63.xml" ContentType="application/vnd.ms-office.activeX+xml"/>
  <Override PartName="/xl/charts/style3.xml" ContentType="application/vnd.ms-office.chartstyle+xml"/>
  <Override PartName="/docProps/app.xml" ContentType="application/vnd.openxmlformats-officedocument.extended-properties+xml"/>
  <Override PartName="/xl/pivotCache/pivotCacheDefinition3.xml" ContentType="application/vnd.openxmlformats-officedocument.spreadsheetml.pivotCacheDefinition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38.bin" ContentType="application/vnd.ms-office.activeX"/>
  <Override PartName="/xl/activeX/activeX49.bin" ContentType="application/vnd.ms-office.activeX"/>
  <Override PartName="/xl/activeX/activeX67.bin" ContentType="application/vnd.ms-office.activeX"/>
  <Override PartName="/xl/charts/colors2.xml" ContentType="application/vnd.ms-office.chartcolorstyle+xml"/>
  <Override PartName="/xl/pivotCache/pivotCacheRecords1.xml" ContentType="application/vnd.openxmlformats-officedocument.spreadsheetml.pivotCacheRecords+xml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xl/activeX/activeX56.bin" ContentType="application/vnd.ms-office.activeX"/>
  <Override PartName="/xl/activeX/activeX65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pivotTables/pivotTable4.xml" ContentType="application/vnd.openxmlformats-officedocument.spreadsheetml.pivotTable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charts/colors3.xml" ContentType="application/vnd.ms-office.chartcolorstyle+xml"/>
  <Override PartName="/xl/pivotCache/pivotCacheRecords2.xml" ContentType="application/vnd.openxmlformats-officedocument.spreadsheetml.pivotCacheRecords+xml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charts/chart3.xml" ContentType="application/vnd.openxmlformats-officedocument.drawingml.chart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charts/style1.xml" ContentType="application/vnd.ms-office.chartsty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pivotCache/pivotCacheDefinition1.xml" ContentType="application/vnd.openxmlformats-officedocument.spreadsheetml.pivotCacheDefinition+xml"/>
  <Override PartName="/xl/activeX/activeX21.xml" ContentType="application/vnd.ms-office.activeX+xml"/>
  <Override PartName="/xl/activeX/activeX50.xml" ContentType="application/vnd.ms-office.activeX+xml"/>
  <Override PartName="/xl/pivotCache/pivotCacheRecords3.xml" ContentType="application/vnd.openxmlformats-officedocument.spreadsheetml.pivotCacheRecords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 tabRatio="900"/>
  </bookViews>
  <sheets>
    <sheet name="MAIN SHEET new" sheetId="16" r:id="rId1"/>
    <sheet name="MAIN SHEET raw" sheetId="13" r:id="rId2"/>
    <sheet name="tmoble Phone bill" sheetId="14" r:id="rId3"/>
    <sheet name="Sheet3" sheetId="15" r:id="rId4"/>
    <sheet name="mummy Bhaiyya 2023" sheetId="10" r:id="rId5"/>
    <sheet name="Sheet1" sheetId="1" r:id="rId6"/>
    <sheet name="Sheet8" sheetId="8" r:id="rId7"/>
    <sheet name="Sheet9" sheetId="9" r:id="rId8"/>
    <sheet name="Sheet6" sheetId="6" r:id="rId9"/>
    <sheet name="Sheet7" sheetId="7" r:id="rId10"/>
    <sheet name="Sheet4" sheetId="4" r:id="rId11"/>
  </sheets>
  <definedNames>
    <definedName name="_xlnm._FilterDatabase" localSheetId="5" hidden="1">Sheet1!$A$1:$G$72</definedName>
    <definedName name="_xlnm._FilterDatabase" localSheetId="6" hidden="1">Sheet8!$A$1:$G$1</definedName>
    <definedName name="_xlnm._FilterDatabase" localSheetId="7" hidden="1">Sheet9!$A$1:$E$62</definedName>
    <definedName name="_xlnm._FilterDatabase" localSheetId="2" hidden="1">'tmoble Phone bill'!$A$1:$A$104</definedName>
  </definedNames>
  <calcPr calcId="124519"/>
  <pivotCaches>
    <pivotCache cacheId="0" r:id="rId12"/>
    <pivotCache cacheId="1" r:id="rId13"/>
    <pivotCache cacheId="2" r:id="rId14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6"/>
  <c r="A45"/>
  <c r="A48" s="1"/>
  <c r="G27"/>
  <c r="B27"/>
  <c r="B23"/>
  <c r="B11"/>
  <c r="A48" i="13" l="1"/>
  <c r="A46"/>
  <c r="A49" s="1"/>
  <c r="A17" i="15"/>
  <c r="A16"/>
  <c r="A14"/>
  <c r="B28" i="13" l="1"/>
  <c r="B24"/>
  <c r="G28"/>
  <c r="B13"/>
  <c r="B37" i="10"/>
  <c r="B31"/>
  <c r="D10"/>
  <c r="C9" i="6"/>
</calcChain>
</file>

<file path=xl/sharedStrings.xml><?xml version="1.0" encoding="utf-8"?>
<sst xmlns="http://schemas.openxmlformats.org/spreadsheetml/2006/main" count="1279" uniqueCount="202">
  <si>
    <t>Transaction Status</t>
  </si>
  <si>
    <t>Transaction Date</t>
  </si>
  <si>
    <t>Contact</t>
  </si>
  <si>
    <t>Sent Amount</t>
  </si>
  <si>
    <t>Received Amount</t>
  </si>
  <si>
    <t>print this row</t>
  </si>
  <si>
    <t>XHV3GP4V</t>
  </si>
  <si>
    <t>Transaction Completed</t>
  </si>
  <si>
    <t>Feb 13, 2024, 7:33 AM</t>
  </si>
  <si>
    <t>Bashir Khan</t>
  </si>
  <si>
    <t>South Africa</t>
  </si>
  <si>
    <t>110.29 USD</t>
  </si>
  <si>
    <t>Bank Account x-9807</t>
  </si>
  <si>
    <t>2000 ZAR</t>
  </si>
  <si>
    <t>Bank Deposit</t>
  </si>
  <si>
    <t>X2KGN6VJ</t>
  </si>
  <si>
    <t>Syed abdul rahman hussaini Faisal</t>
  </si>
  <si>
    <t>India</t>
  </si>
  <si>
    <t>1223.59 USD</t>
  </si>
  <si>
    <t>100000 INR</t>
  </si>
  <si>
    <t>XECEGRNY</t>
  </si>
  <si>
    <t>Final Update</t>
  </si>
  <si>
    <t>Feb 7, 2024, 11:20 PM</t>
  </si>
  <si>
    <t>Md Ilyas</t>
  </si>
  <si>
    <t>106.45 USD</t>
  </si>
  <si>
    <t>Bank Account x-8852</t>
  </si>
  <si>
    <t>8700 INR</t>
  </si>
  <si>
    <t>XYHA2XQW</t>
  </si>
  <si>
    <t>Jan 18, 2024, 8:32 AM</t>
  </si>
  <si>
    <t>1225.07 USD</t>
  </si>
  <si>
    <t>X6Z2FX9V</t>
  </si>
  <si>
    <t>Jan 4, 2024, 10:04 PM</t>
  </si>
  <si>
    <t>106.07 USD</t>
  </si>
  <si>
    <t>XZ4T9Q7Z</t>
  </si>
  <si>
    <t>Dec 14, 2023, 8:00 AM</t>
  </si>
  <si>
    <t>111 USD</t>
  </si>
  <si>
    <t>2036.42 ZAR</t>
  </si>
  <si>
    <t>X739YCWE</t>
  </si>
  <si>
    <t>Dec 14, 2023, 7:50 AM</t>
  </si>
  <si>
    <t>156.75 USD</t>
  </si>
  <si>
    <t>12874 INR</t>
  </si>
  <si>
    <t>XRP77AQE</t>
  </si>
  <si>
    <t>Dec 9, 2023, 8:24 PM</t>
  </si>
  <si>
    <t>105.91 USD</t>
  </si>
  <si>
    <t>X6NTSFPX</t>
  </si>
  <si>
    <t>Nov 10, 2023, 1:32 AM</t>
  </si>
  <si>
    <t>107.3 USD</t>
  </si>
  <si>
    <t>8800 INR</t>
  </si>
  <si>
    <t>XFCPRNF5</t>
  </si>
  <si>
    <t>Nov 9, 2023, 11:42 PM</t>
  </si>
  <si>
    <t>SHAHANA PARVEEN</t>
  </si>
  <si>
    <t>2000 USD</t>
  </si>
  <si>
    <t>164961 INR</t>
  </si>
  <si>
    <t>XHNVWNAT</t>
  </si>
  <si>
    <t>Jun 16, 2023, 7:49 AM</t>
  </si>
  <si>
    <t>163176 INR</t>
  </si>
  <si>
    <t>X3S9MKKT</t>
  </si>
  <si>
    <t>May 16, 2023, 4:25 AM</t>
  </si>
  <si>
    <t>123.55 USD</t>
  </si>
  <si>
    <t>10000 INR</t>
  </si>
  <si>
    <t>XPTH6494</t>
  </si>
  <si>
    <t>May 2, 2023, 7:35 AM</t>
  </si>
  <si>
    <t>400.18 USD</t>
  </si>
  <si>
    <t>7000 ZAR</t>
  </si>
  <si>
    <t>XTP4N29V</t>
  </si>
  <si>
    <t>Apr 19, 2023, 3:28 PM</t>
  </si>
  <si>
    <t>148.3 USD</t>
  </si>
  <si>
    <t>12000 INR</t>
  </si>
  <si>
    <t>XY6WKRGX</t>
  </si>
  <si>
    <t>Apr 6, 2023, 7:43 AM</t>
  </si>
  <si>
    <t>amatul khatija sayeeda</t>
  </si>
  <si>
    <t>2452.32 USD</t>
  </si>
  <si>
    <t>200000 INR</t>
  </si>
  <si>
    <t>XSEM4NSM</t>
  </si>
  <si>
    <t>Apr 1, 2023, 2:58 AM</t>
  </si>
  <si>
    <t>1400 USD</t>
  </si>
  <si>
    <t>113258 INR</t>
  </si>
  <si>
    <t>XP74M79Y</t>
  </si>
  <si>
    <t>Mar 9, 2023, 7:51 AM</t>
  </si>
  <si>
    <t>114.34 USD</t>
  </si>
  <si>
    <t>XQCW373Y</t>
  </si>
  <si>
    <t>Mar 8, 2023, 8:35 AM</t>
  </si>
  <si>
    <t>496.66 USD</t>
  </si>
  <si>
    <t>40000 INR</t>
  </si>
  <si>
    <t>XYQJ6YGK</t>
  </si>
  <si>
    <t>Feb 16, 2023, 7:42 AM</t>
  </si>
  <si>
    <t>491.34 USD</t>
  </si>
  <si>
    <t>X6CTXZWT</t>
  </si>
  <si>
    <t>Feb 13, 2023, 12:43 PM</t>
  </si>
  <si>
    <t>73.7 USD</t>
  </si>
  <si>
    <t>6000 INR</t>
  </si>
  <si>
    <t>XGXMPHSF</t>
  </si>
  <si>
    <t>Feb 6, 2023, 9:08 PM</t>
  </si>
  <si>
    <t>717 USD</t>
  </si>
  <si>
    <t>58185 INR</t>
  </si>
  <si>
    <t>X2GH52VM</t>
  </si>
  <si>
    <t>Jan 26, 2023, 7:35 AM</t>
  </si>
  <si>
    <t>312.18 USD</t>
  </si>
  <si>
    <t>25000 INR</t>
  </si>
  <si>
    <t>XN6VXY9M</t>
  </si>
  <si>
    <t>Jan 26, 2023, 7:34 AM</t>
  </si>
  <si>
    <t>121.81 USD</t>
  </si>
  <si>
    <t>XY3G2XSF</t>
  </si>
  <si>
    <t>Jan 23, 2023, 7:37 AM</t>
  </si>
  <si>
    <t>1062.5 USD</t>
  </si>
  <si>
    <t>85000 INR</t>
  </si>
  <si>
    <t>USD</t>
  </si>
  <si>
    <t>Row Labels</t>
  </si>
  <si>
    <t>Grand Total</t>
  </si>
  <si>
    <t>Sum of USD</t>
  </si>
  <si>
    <t>Column Labels</t>
  </si>
  <si>
    <t>Sum of Received Amount</t>
  </si>
  <si>
    <t>INR</t>
  </si>
  <si>
    <t>Sum of INR</t>
  </si>
  <si>
    <t>DATE</t>
  </si>
  <si>
    <t>NAME</t>
  </si>
  <si>
    <t>XZT3R33R</t>
  </si>
  <si>
    <t>Nov 1, 2023, 8:05 AM</t>
  </si>
  <si>
    <t>2012.83 ZAR</t>
  </si>
  <si>
    <t>X5TTERPS</t>
  </si>
  <si>
    <t>Oct 12, 2023, 10:13 AM</t>
  </si>
  <si>
    <t>104.95 USD</t>
  </si>
  <si>
    <t>8600 INR</t>
  </si>
  <si>
    <t>XQE4Y7NN</t>
  </si>
  <si>
    <t>Oct 4, 2023, 12:00 PM</t>
  </si>
  <si>
    <t>110.7 USD</t>
  </si>
  <si>
    <t>XRAHFA4X</t>
  </si>
  <si>
    <t>Sep 20, 2023, 8:53 AM</t>
  </si>
  <si>
    <t>164707 INR</t>
  </si>
  <si>
    <t>X3ZMHYJP</t>
  </si>
  <si>
    <t>Sep 12, 2023, 12:16 AM</t>
  </si>
  <si>
    <t>122.48 USD</t>
  </si>
  <si>
    <t>XRMZNCQH</t>
  </si>
  <si>
    <t>Sep 8, 2023, 7:54 AM</t>
  </si>
  <si>
    <t>1000 USD</t>
  </si>
  <si>
    <t>81734 INR</t>
  </si>
  <si>
    <t>XQJVV6A6</t>
  </si>
  <si>
    <t>Aug 9, 2023, 8:45 AM</t>
  </si>
  <si>
    <t>81491 INR</t>
  </si>
  <si>
    <t>XKHKY9C7</t>
  </si>
  <si>
    <t>Aug 9, 2023, 8:42 AM</t>
  </si>
  <si>
    <t>111.7 USD</t>
  </si>
  <si>
    <t>XY59Y7VN</t>
  </si>
  <si>
    <t>Jul 17, 2023, 7:58 AM</t>
  </si>
  <si>
    <t>81040 INR</t>
  </si>
  <si>
    <t>XF39EVVM</t>
  </si>
  <si>
    <t>Jun 29, 2023, 7:33 AM</t>
  </si>
  <si>
    <t>1003.82 USD</t>
  </si>
  <si>
    <t>81000 INR</t>
  </si>
  <si>
    <t>Amount</t>
  </si>
  <si>
    <t>Amount INR</t>
  </si>
  <si>
    <t>Sum of Amount INR</t>
  </si>
  <si>
    <t>Nov 5, 2023, 1:12 AM</t>
  </si>
  <si>
    <t>Western Union to KSA</t>
  </si>
  <si>
    <t>Charity Center FMS Welfare to INDIA</t>
  </si>
  <si>
    <t>TOTAL</t>
  </si>
  <si>
    <t>MAKKAH MASJID CASH PLUS ZELLE</t>
  </si>
  <si>
    <t>Services for AI LLC</t>
  </si>
  <si>
    <t>car repair</t>
  </si>
  <si>
    <t>WEBSITE AND DOMAIN</t>
  </si>
  <si>
    <t>5G wireless peers LLC</t>
  </si>
  <si>
    <t>4 Raydol Ave Secaucus  NJ -07094 second floor</t>
  </si>
  <si>
    <t>4219 N Keystone Ave Chicago, IL 60641</t>
  </si>
  <si>
    <t>Comment</t>
  </si>
  <si>
    <t>Company</t>
  </si>
  <si>
    <t>Uber Personal Car Rack &amp; Pinnion Repair</t>
  </si>
  <si>
    <t>Uber Personal Car AC Repair</t>
  </si>
  <si>
    <t>Uber Personal Car Maintenance OIL</t>
  </si>
  <si>
    <t>Personal Car Miles Daily 80 Miles commute time 251 Wokring days</t>
  </si>
  <si>
    <t>20000 Miles(twenty Thousand miles yearly)</t>
  </si>
  <si>
    <t>Services for AI LLC Formationa fees and EIN</t>
  </si>
  <si>
    <t>5G wireless peers LLC- MS Office suite fees Yearly</t>
  </si>
  <si>
    <t>Rent Apartment Yearly</t>
  </si>
  <si>
    <t>Phones Bill for work</t>
  </si>
  <si>
    <t>Summary PDF</t>
  </si>
  <si>
    <t>Detailed PDF</t>
  </si>
  <si>
    <t>Bill details </t>
  </si>
  <si>
    <t>NOV</t>
  </si>
  <si>
    <t>DEC</t>
  </si>
  <si>
    <t>OCT</t>
  </si>
  <si>
    <t>SEPT</t>
  </si>
  <si>
    <t>AUG</t>
  </si>
  <si>
    <t>JULY</t>
  </si>
  <si>
    <t>JUNE</t>
  </si>
  <si>
    <t>MAY</t>
  </si>
  <si>
    <t>APRIL</t>
  </si>
  <si>
    <t>MARCH</t>
  </si>
  <si>
    <t>FEB</t>
  </si>
  <si>
    <t>JAN</t>
  </si>
  <si>
    <t>TOTAL PHONE BILL</t>
  </si>
  <si>
    <t>PAIF OFF 2 PHONES</t>
  </si>
  <si>
    <t>DISH BOST SIM SINCE MARCH 2023</t>
  </si>
  <si>
    <t>TOTAL BILLS</t>
  </si>
  <si>
    <t>NEED TO APPLY FEDERAL TAX CREDIT</t>
  </si>
  <si>
    <t>I WANT To take Tesla entire taxx write off since I am sellign that in this year due to personal issue</t>
  </si>
  <si>
    <t>Take Max Depreciation write off for Tesla</t>
  </si>
  <si>
    <t>Tesla  model y bought (Selling this year since cannot afford it. So apply maximum depreciation tax writeoff)</t>
  </si>
  <si>
    <t>Transactions done from Persobnal Account</t>
  </si>
  <si>
    <t>Company Transactions</t>
  </si>
  <si>
    <t>Services for AI LLC(SERVICES FOR AI LLC -CHASE BANK CREDIT CARD)</t>
  </si>
  <si>
    <t>Services for AI LLC - PAID DOWN PAYMENT THROUGH SERVICERS FOR AI LLC ACCOUNT)</t>
  </si>
  <si>
    <t>PAID OFF 2 PHONES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</si>
</sst>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7"/>
      <color rgb="FF4D4E53"/>
      <name val="Arial"/>
      <family val="2"/>
    </font>
    <font>
      <sz val="7"/>
      <color rgb="FF414141"/>
      <name val="Arial"/>
      <family val="2"/>
    </font>
    <font>
      <u/>
      <sz val="11"/>
      <color theme="10"/>
      <name val="Aptos Narrow"/>
      <family val="2"/>
      <scheme val="minor"/>
    </font>
    <font>
      <b/>
      <sz val="7"/>
      <color rgb="FF4D4E53"/>
      <name val="Arial"/>
      <family val="2"/>
    </font>
    <font>
      <b/>
      <sz val="7"/>
      <color rgb="FF414141"/>
      <name val="Arial"/>
      <family val="2"/>
    </font>
    <font>
      <b/>
      <sz val="7"/>
      <color theme="1"/>
      <name val="Arial"/>
      <family val="2"/>
    </font>
    <font>
      <b/>
      <sz val="11"/>
      <color rgb="FF212529"/>
      <name val="Arial"/>
      <family val="2"/>
    </font>
    <font>
      <sz val="11"/>
      <color rgb="FF9B9B9B"/>
      <name val="TeleNeoWeb"/>
    </font>
    <font>
      <u/>
      <sz val="11"/>
      <color rgb="FF212529"/>
      <name val="Arial"/>
      <family val="2"/>
    </font>
    <font>
      <b/>
      <sz val="11"/>
      <color rgb="FFD60068"/>
      <name val="Arial"/>
      <family val="2"/>
    </font>
    <font>
      <sz val="11"/>
      <color theme="1"/>
      <name val="TeleNeoWeb"/>
    </font>
    <font>
      <b/>
      <sz val="11"/>
      <color theme="1"/>
      <name val="Aptos Narrow"/>
      <scheme val="minor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C6C6C6"/>
      </left>
      <right/>
      <top style="medium">
        <color rgb="FFC6C6C6"/>
      </top>
      <bottom/>
      <diagonal/>
    </border>
    <border>
      <left/>
      <right/>
      <top style="medium">
        <color rgb="FFC6C6C6"/>
      </top>
      <bottom/>
      <diagonal/>
    </border>
    <border>
      <left/>
      <right style="medium">
        <color rgb="FFC6C6C6"/>
      </right>
      <top style="medium">
        <color rgb="FFC6C6C6"/>
      </top>
      <bottom/>
      <diagonal/>
    </border>
    <border>
      <left style="medium">
        <color rgb="FFC6C6C6"/>
      </left>
      <right/>
      <top/>
      <bottom/>
      <diagonal/>
    </border>
    <border>
      <left/>
      <right style="medium">
        <color rgb="FFC6C6C6"/>
      </right>
      <top/>
      <bottom/>
      <diagonal/>
    </border>
    <border>
      <left style="medium">
        <color rgb="FFC6C6C6"/>
      </left>
      <right/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4" fillId="2" borderId="0" xfId="1" applyFill="1" applyAlignment="1">
      <alignment horizontal="left" vertical="center" wrapText="1" indent="3"/>
    </xf>
    <xf numFmtId="0" fontId="3" fillId="2" borderId="0" xfId="0" applyFont="1" applyFill="1" applyAlignment="1">
      <alignment horizontal="left" vertical="center" wrapText="1" indent="3"/>
    </xf>
    <xf numFmtId="0" fontId="3" fillId="2" borderId="0" xfId="0" applyFont="1" applyFill="1" applyAlignment="1">
      <alignment vertical="center" wrapText="1"/>
    </xf>
    <xf numFmtId="0" fontId="4" fillId="3" borderId="0" xfId="1" applyFill="1" applyAlignment="1">
      <alignment horizontal="left" vertical="center" wrapText="1" indent="3"/>
    </xf>
    <xf numFmtId="0" fontId="3" fillId="3" borderId="0" xfId="0" applyFont="1" applyFill="1" applyAlignment="1">
      <alignment horizontal="left" vertical="center" wrapText="1" indent="3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2" borderId="3" xfId="0" applyFill="1" applyBorder="1"/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3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0" fillId="2" borderId="3" xfId="0" applyFill="1" applyBorder="1" applyAlignment="1"/>
    <xf numFmtId="0" fontId="0" fillId="0" borderId="0" xfId="0" applyAlignment="1"/>
    <xf numFmtId="0" fontId="4" fillId="2" borderId="0" xfId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3" borderId="0" xfId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  <xf numFmtId="0" fontId="7" fillId="4" borderId="9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top"/>
    </xf>
    <xf numFmtId="0" fontId="7" fillId="5" borderId="9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0" fillId="0" borderId="9" xfId="0" pivotButton="1" applyBorder="1"/>
    <xf numFmtId="0" fontId="0" fillId="0" borderId="9" xfId="0" applyBorder="1"/>
    <xf numFmtId="0" fontId="0" fillId="0" borderId="9" xfId="0" applyBorder="1" applyAlignment="1">
      <alignment horizontal="left"/>
    </xf>
    <xf numFmtId="3" fontId="0" fillId="0" borderId="9" xfId="0" applyNumberFormat="1" applyBorder="1"/>
    <xf numFmtId="0" fontId="1" fillId="5" borderId="9" xfId="0" applyFont="1" applyFill="1" applyBorder="1"/>
    <xf numFmtId="3" fontId="1" fillId="5" borderId="9" xfId="0" applyNumberFormat="1" applyFont="1" applyFill="1" applyBorder="1"/>
    <xf numFmtId="0" fontId="0" fillId="0" borderId="0" xfId="0" applyAlignment="1">
      <alignment horizontal="left" indent="1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3" fontId="1" fillId="4" borderId="9" xfId="0" applyNumberFormat="1" applyFont="1" applyFill="1" applyBorder="1"/>
    <xf numFmtId="164" fontId="0" fillId="0" borderId="9" xfId="0" applyNumberFormat="1" applyBorder="1"/>
    <xf numFmtId="0" fontId="0" fillId="0" borderId="9" xfId="0" applyFill="1" applyBorder="1"/>
    <xf numFmtId="164" fontId="0" fillId="0" borderId="9" xfId="0" applyNumberFormat="1" applyFill="1" applyBorder="1"/>
    <xf numFmtId="0" fontId="0" fillId="0" borderId="10" xfId="0" applyFill="1" applyBorder="1"/>
    <xf numFmtId="15" fontId="8" fillId="0" borderId="0" xfId="0" applyNumberFormat="1" applyFont="1" applyAlignment="1">
      <alignment horizontal="left" vertical="center"/>
    </xf>
    <xf numFmtId="8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" fontId="0" fillId="0" borderId="0" xfId="0" applyNumberFormat="1"/>
    <xf numFmtId="8" fontId="12" fillId="0" borderId="9" xfId="0" applyNumberFormat="1" applyFont="1" applyBorder="1" applyAlignment="1">
      <alignment horizontal="left" vertical="center"/>
    </xf>
    <xf numFmtId="0" fontId="13" fillId="4" borderId="9" xfId="0" applyFont="1" applyFill="1" applyBorder="1" applyAlignment="1">
      <alignment horizontal="left"/>
    </xf>
    <xf numFmtId="17" fontId="0" fillId="0" borderId="9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8" fontId="0" fillId="0" borderId="9" xfId="0" applyNumberFormat="1" applyBorder="1" applyAlignment="1">
      <alignment horizontal="left"/>
    </xf>
    <xf numFmtId="8" fontId="13" fillId="4" borderId="9" xfId="0" applyNumberFormat="1" applyFont="1" applyFill="1" applyBorder="1" applyAlignment="1">
      <alignment horizontal="left"/>
    </xf>
    <xf numFmtId="164" fontId="1" fillId="4" borderId="9" xfId="0" applyNumberFormat="1" applyFont="1" applyFill="1" applyBorder="1"/>
    <xf numFmtId="0" fontId="14" fillId="0" borderId="9" xfId="0" applyFont="1" applyBorder="1"/>
    <xf numFmtId="0" fontId="3" fillId="3" borderId="4" xfId="0" applyFont="1" applyFill="1" applyBorder="1" applyAlignment="1">
      <alignment vertical="top" wrapText="1"/>
    </xf>
    <xf numFmtId="0" fontId="3" fillId="3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[TAX AND TRANSACTIONS updated (2).xlsx]MAIN SHEET raw!PivotTable10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4414260717410372E-2"/>
          <c:y val="0.37800488480606603"/>
          <c:w val="0.75699759405074363"/>
          <c:h val="0.43640091863517072"/>
        </c:manualLayout>
      </c:layout>
      <c:barChart>
        <c:barDir val="col"/>
        <c:grouping val="clustered"/>
        <c:ser>
          <c:idx val="0"/>
          <c:order val="0"/>
          <c:tx>
            <c:strRef>
              <c:f>'MAIN SHEET raw'!$B$3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'MAIN SHEET raw'!$A$4:$A$9</c:f>
              <c:strCache>
                <c:ptCount val="5"/>
                <c:pt idx="0">
                  <c:v>amatul khatija sayeeda</c:v>
                </c:pt>
                <c:pt idx="1">
                  <c:v>Bashir Khan</c:v>
                </c:pt>
                <c:pt idx="2">
                  <c:v>Md Ilyas</c:v>
                </c:pt>
                <c:pt idx="3">
                  <c:v>SHAHANA PARVEEN</c:v>
                </c:pt>
                <c:pt idx="4">
                  <c:v>Syed abdul rahman hussaini Faisal</c:v>
                </c:pt>
              </c:strCache>
            </c:strRef>
          </c:cat>
          <c:val>
            <c:numRef>
              <c:f>'MAIN SHEET raw'!$B$4:$B$9</c:f>
              <c:numCache>
                <c:formatCode>#,##0</c:formatCode>
                <c:ptCount val="5"/>
                <c:pt idx="0">
                  <c:v>8506.64</c:v>
                </c:pt>
                <c:pt idx="1">
                  <c:v>1080.73</c:v>
                </c:pt>
                <c:pt idx="2">
                  <c:v>712.49</c:v>
                </c:pt>
                <c:pt idx="3">
                  <c:v>4190.7</c:v>
                </c:pt>
                <c:pt idx="4">
                  <c:v>4468.93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4-46A4-98EF-129697ECAF31}"/>
            </c:ext>
          </c:extLst>
        </c:ser>
        <c:gapWidth val="219"/>
        <c:overlap val="-27"/>
        <c:axId val="100213888"/>
        <c:axId val="100215424"/>
      </c:barChart>
      <c:catAx>
        <c:axId val="1002138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15424"/>
        <c:crosses val="autoZero"/>
        <c:auto val="1"/>
        <c:lblAlgn val="ctr"/>
        <c:lblOffset val="100"/>
      </c:catAx>
      <c:valAx>
        <c:axId val="100215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1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[TAX AND TRANSACTIONS updated (2).xlsx]mummy Bhaiyya 2023!PivotTable6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'mummy Bhaiyya 2023'!$B$3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'mummy Bhaiyya 2023'!$A$4:$A$18</c:f>
              <c:multiLvlStrCache>
                <c:ptCount val="12"/>
                <c:lvl>
                  <c:pt idx="0">
                    <c:v>Apr 6, 2023, 7:43 AM</c:v>
                  </c:pt>
                  <c:pt idx="1">
                    <c:v>Aug 9, 2023, 8:45 AM</c:v>
                  </c:pt>
                  <c:pt idx="2">
                    <c:v>Feb 16, 2023, 7:42 AM</c:v>
                  </c:pt>
                  <c:pt idx="3">
                    <c:v>Jan 23, 2023, 7:37 AM</c:v>
                  </c:pt>
                  <c:pt idx="4">
                    <c:v>Jul 17, 2023, 7:58 AM</c:v>
                  </c:pt>
                  <c:pt idx="5">
                    <c:v>Jun 29, 2023, 7:33 AM</c:v>
                  </c:pt>
                  <c:pt idx="6">
                    <c:v>Mar 8, 2023, 8:35 AM</c:v>
                  </c:pt>
                  <c:pt idx="7">
                    <c:v>Sep 8, 2023, 7:54 AM</c:v>
                  </c:pt>
                  <c:pt idx="8">
                    <c:v>Dec 14, 2023, 7:50 AM</c:v>
                  </c:pt>
                  <c:pt idx="9">
                    <c:v>Jan 26, 2023, 7:35 AM</c:v>
                  </c:pt>
                  <c:pt idx="10">
                    <c:v>Jun 16, 2023, 7:49 AM</c:v>
                  </c:pt>
                  <c:pt idx="11">
                    <c:v>Sep 20, 2023, 8:53 AM</c:v>
                  </c:pt>
                </c:lvl>
                <c:lvl>
                  <c:pt idx="0">
                    <c:v>amatul khatija sayeeda</c:v>
                  </c:pt>
                  <c:pt idx="8">
                    <c:v>Syed abdul rahman hussaini Faisal</c:v>
                  </c:pt>
                </c:lvl>
              </c:multiLvlStrCache>
            </c:multiLvlStrRef>
          </c:cat>
          <c:val>
            <c:numRef>
              <c:f>'mummy Bhaiyya 2023'!$B$4:$B$18</c:f>
              <c:numCache>
                <c:formatCode>#,##0</c:formatCode>
                <c:ptCount val="12"/>
                <c:pt idx="0">
                  <c:v>200000</c:v>
                </c:pt>
                <c:pt idx="1">
                  <c:v>81491</c:v>
                </c:pt>
                <c:pt idx="2">
                  <c:v>40000</c:v>
                </c:pt>
                <c:pt idx="3">
                  <c:v>85000</c:v>
                </c:pt>
                <c:pt idx="4">
                  <c:v>81040</c:v>
                </c:pt>
                <c:pt idx="5">
                  <c:v>81000</c:v>
                </c:pt>
                <c:pt idx="6">
                  <c:v>40000</c:v>
                </c:pt>
                <c:pt idx="7">
                  <c:v>81734</c:v>
                </c:pt>
                <c:pt idx="8">
                  <c:v>12874</c:v>
                </c:pt>
                <c:pt idx="9">
                  <c:v>25000</c:v>
                </c:pt>
                <c:pt idx="10">
                  <c:v>163176</c:v>
                </c:pt>
                <c:pt idx="11">
                  <c:v>164707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B-4CF6-9647-C600EEDBBCC3}"/>
            </c:ext>
          </c:extLst>
        </c:ser>
        <c:gapWidth val="219"/>
        <c:overlap val="-27"/>
        <c:axId val="120289152"/>
        <c:axId val="120290688"/>
      </c:barChart>
      <c:catAx>
        <c:axId val="120289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90688"/>
        <c:crosses val="autoZero"/>
        <c:auto val="1"/>
        <c:lblAlgn val="ctr"/>
        <c:lblOffset val="100"/>
      </c:catAx>
      <c:valAx>
        <c:axId val="120290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amatul khatija sayeeda</c:v>
              </c:pt>
              <c:pt idx="1">
                <c:v>Bashir Khan</c:v>
              </c:pt>
              <c:pt idx="2">
                <c:v>Md Ilyas</c:v>
              </c:pt>
              <c:pt idx="3">
                <c:v>SHAHANA PARVEEN</c:v>
              </c:pt>
              <c:pt idx="4">
                <c:v>Syed abdul rahman hussaini Faisal</c:v>
              </c:pt>
            </c:strLit>
          </c:cat>
          <c:val>
            <c:numLit>
              <c:formatCode>General</c:formatCode>
              <c:ptCount val="5"/>
              <c:pt idx="0">
                <c:v>4502.8200000000015</c:v>
              </c:pt>
              <c:pt idx="1">
                <c:v>1078.9100000000001</c:v>
              </c:pt>
              <c:pt idx="2">
                <c:v>1123.31</c:v>
              </c:pt>
              <c:pt idx="3">
                <c:v>6190.7</c:v>
              </c:pt>
              <c:pt idx="4">
                <c:v>7523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0B-48BB-8D88-B25BB3FED2AA}"/>
            </c:ext>
          </c:extLst>
        </c:ser>
        <c:gapWidth val="219"/>
        <c:overlap val="-27"/>
        <c:axId val="121139200"/>
        <c:axId val="121140736"/>
      </c:barChart>
      <c:catAx>
        <c:axId val="121139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0736"/>
        <c:crosses val="autoZero"/>
        <c:auto val="1"/>
        <c:lblAlgn val="ctr"/>
        <c:lblOffset val="100"/>
      </c:catAx>
      <c:valAx>
        <c:axId val="121140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5</xdr:row>
      <xdr:rowOff>152400</xdr:rowOff>
    </xdr:from>
    <xdr:to>
      <xdr:col>10</xdr:col>
      <xdr:colOff>97154</xdr:colOff>
      <xdr:row>13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C77CE95-69FF-B2C2-01EE-0E25EEB9F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3313" name="AutoShape 1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3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3314" name="AutoShape 2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73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3315" name="AutoShape 3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23</xdr:row>
      <xdr:rowOff>123825</xdr:rowOff>
    </xdr:to>
    <xdr:sp macro="" textlink="">
      <xdr:nvSpPr>
        <xdr:cNvPr id="13316" name="AutoShape 4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5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13317" name="AutoShape 5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404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30</xdr:row>
      <xdr:rowOff>123825</xdr:rowOff>
    </xdr:to>
    <xdr:sp macro="" textlink="">
      <xdr:nvSpPr>
        <xdr:cNvPr id="13318" name="AutoShape 6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441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37</xdr:row>
      <xdr:rowOff>123825</xdr:rowOff>
    </xdr:to>
    <xdr:sp macro="" textlink="">
      <xdr:nvSpPr>
        <xdr:cNvPr id="13319" name="AutoShape 7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588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37</xdr:row>
      <xdr:rowOff>123825</xdr:rowOff>
    </xdr:to>
    <xdr:sp macro="" textlink="">
      <xdr:nvSpPr>
        <xdr:cNvPr id="13320" name="AutoShape 8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3321" name="AutoShape 9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772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3322" name="AutoShape 10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80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323" name="AutoShape 11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956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324" name="AutoShape 12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99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13325" name="AutoShape 13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140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58</xdr:row>
      <xdr:rowOff>123825</xdr:rowOff>
    </xdr:to>
    <xdr:sp macro="" textlink="">
      <xdr:nvSpPr>
        <xdr:cNvPr id="13326" name="AutoShape 14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176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13327" name="AutoShape 15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323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65</xdr:row>
      <xdr:rowOff>123825</xdr:rowOff>
    </xdr:to>
    <xdr:sp macro="" textlink="">
      <xdr:nvSpPr>
        <xdr:cNvPr id="13328" name="AutoShape 16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360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13329" name="AutoShape 17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507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72</xdr:row>
      <xdr:rowOff>123825</xdr:rowOff>
    </xdr:to>
    <xdr:sp macro="" textlink="">
      <xdr:nvSpPr>
        <xdr:cNvPr id="13330" name="AutoShape 18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544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79</xdr:row>
      <xdr:rowOff>123825</xdr:rowOff>
    </xdr:to>
    <xdr:sp macro="" textlink="">
      <xdr:nvSpPr>
        <xdr:cNvPr id="13331" name="AutoShape 19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79</xdr:row>
      <xdr:rowOff>123825</xdr:rowOff>
    </xdr:to>
    <xdr:sp macro="" textlink="">
      <xdr:nvSpPr>
        <xdr:cNvPr id="13332" name="AutoShape 20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727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86</xdr:row>
      <xdr:rowOff>123825</xdr:rowOff>
    </xdr:to>
    <xdr:sp macro="" textlink="">
      <xdr:nvSpPr>
        <xdr:cNvPr id="13333" name="AutoShape 21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875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86</xdr:row>
      <xdr:rowOff>123825</xdr:rowOff>
    </xdr:to>
    <xdr:sp macro="" textlink="">
      <xdr:nvSpPr>
        <xdr:cNvPr id="13334" name="AutoShape 22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93</xdr:row>
      <xdr:rowOff>123825</xdr:rowOff>
    </xdr:to>
    <xdr:sp macro="" textlink="">
      <xdr:nvSpPr>
        <xdr:cNvPr id="13335" name="AutoShape 23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05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93</xdr:row>
      <xdr:rowOff>123825</xdr:rowOff>
    </xdr:to>
    <xdr:sp macro="" textlink="">
      <xdr:nvSpPr>
        <xdr:cNvPr id="13336" name="AutoShape 24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095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104</xdr:row>
      <xdr:rowOff>123825</xdr:rowOff>
    </xdr:to>
    <xdr:sp macro="" textlink="">
      <xdr:nvSpPr>
        <xdr:cNvPr id="13337" name="AutoShape 25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243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104</xdr:row>
      <xdr:rowOff>123825</xdr:rowOff>
    </xdr:to>
    <xdr:sp macro="" textlink="">
      <xdr:nvSpPr>
        <xdr:cNvPr id="13338" name="AutoShape 26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105</xdr:row>
      <xdr:rowOff>123825</xdr:rowOff>
    </xdr:to>
    <xdr:sp macro="" textlink="">
      <xdr:nvSpPr>
        <xdr:cNvPr id="13339" name="AutoShape 27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426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105</xdr:row>
      <xdr:rowOff>123825</xdr:rowOff>
    </xdr:to>
    <xdr:sp macro="" textlink="">
      <xdr:nvSpPr>
        <xdr:cNvPr id="13340" name="AutoShape 28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463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105</xdr:row>
      <xdr:rowOff>123825</xdr:rowOff>
    </xdr:to>
    <xdr:sp macro="" textlink="">
      <xdr:nvSpPr>
        <xdr:cNvPr id="13341" name="AutoShape 29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105</xdr:row>
      <xdr:rowOff>123825</xdr:rowOff>
    </xdr:to>
    <xdr:sp macro="" textlink="">
      <xdr:nvSpPr>
        <xdr:cNvPr id="13342" name="AutoShape 30" descr="data:image/svg+xml;charset=utf-8;base64,PD94bWwgdmVyc2lvbj0iMS4wIiBlbmNvZGluZz0iVVRGLTgiPz4KPHN2ZyB3aWR0aD0iMTNweCIgaGVpZ2h0PSIxNnB4IiB2aWV3Qm94PSIwIDAgMTMgMTYiIHZlcnNpb249IjEuMSIgeG1sbnM9Imh0dHA6Ly93d3cudzMub3JnLzIwMDAvc3ZnIiB4bWxuczp4bGluaz0iaHR0cDovL3d3dy53My5vcmcvMTk5OS94bGluayI+CiAgICA8dGl0bGU+ZG93bmxvYWQ8L3RpdGxlPgogICAgPGcgaWQ9IlN5bWJvbHMiIHN0cm9rZT0ibm9uZSIgc3Ryb2tlLXdpZHRoPSIxIiBmaWxsPSJub25lIiBmaWxsLXJ1bGU9ImV2ZW5vZGQiPgogICAgICAgIDxnIGlkPSJNb2JpbGUvc3VtbWFyeV9wYXN0LWJpbGxzIiB0cmFuc2Zvcm09InRyYW5zbGF0ZSgtMTczLjAwMDAwMCwgLTc4LjcxOTMxOSkiIGZpbGw9IiNFMjAwNzQiIGZpbGwtcnVsZT0ibm9uemVybyI+CiAgICAgICAgICAgIDxnIGlkPSJHcm91cC1Db3B5IiB0cmFuc2Zvcm09InRyYW5zbGF0ZSgxNzMuOTE3NTUzLCA3NC4wMDAwMDApIj4KICAgICAgICAgICAgICAgIDxnIGlkPSJkb3dubG9hZCIgdHJhbnNmb3JtPSJ0cmFuc2xhdGUoMC4wMDAwMDAsIDUuMDAwMDAwKSI+CiAgICAgICAgICAgICAgICAgICAgPHBhdGggZD0iTTEwLjMyOSw2LjcwOSBMOS42Nyw1Ljk1OSBDOS40ODgsNS43NTIgOS4xNzMsNS43MzIgOC45NjUsNS45MTMgTDcsNy42MzUgTDcsMC41IEM3LDAuMjI0IDYuNzc2LC0yLjQ4Njg5OTU4ZS0xNCA2LjUsLTIuNDg2ODk5NThlLTE0IEw1LjUsLTIuNDg2ODk5NThlLTE0IEM1LjIyNCwtMi40ODY4OTk1OGUtMTQgNSwwLjIyNCA1LDAuNSBMNSw3LjYzNSBMMy4wMzUsNS45MTMgQzIuODI4LDUuNzMyIDIuNTEzLDUuNzUyIDIuMzMsNS45NTkgTDEuNjcxLDYuNzA4IEMxLjQ4OCw2LjkxNiAxLjUwOSw3LjIzMyAxLjcxNyw3LjQxNSBMNS42NzEsMTAuODc2IEM1Ljg2LDExLjA0MSA2LjE0MSwxMS4wNDEgNi4zMywxMC44NzYgTDEwLjI4Myw3LjQxNSBDMTAuNDkxLDcuMjMzIDEwLjUxMiw2LjkxNiAxMC4zMjksNi43MDkgWiIgaWQ9IlBhdGgiPjwvcGF0aD4KICAgICAgICAgICAgICAgICAgICA8cGF0aCBkPSJNMTEuNSwxMyBMMC41LDEzIEMwLjIyNCwxMyAwLDEzLjIyNCAwLDEzLjUgTDAsMTQuNSBDMCwxNC43NzYgMC4yMjQsMTUgMC41LDE1IEwxMS41LDE1IEMxMS43NzYsMTUgMTIsMTQuNzc2IDEyLDE0LjUgTDEyLDEzLjUgQzEyLDEzLjIyNCAxMS43NzYsMTMgMTEuNSwxMyBaIiBpZD0iUGF0aCI+PC9wYXRoPgogICAgICAgICAgICAgICAgPC9nPgogICAgICAgICAgICA8L2c+CiAgICAgICAgPC9nPgogICAgPC9nPgo8L3N2Zz4="/>
        <xdr:cNvSpPr>
          <a:spLocks noChangeAspect="1" noChangeArrowheads="1"/>
        </xdr:cNvSpPr>
      </xdr:nvSpPr>
      <xdr:spPr bwMode="auto">
        <a:xfrm>
          <a:off x="0" y="2646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5</xdr:row>
      <xdr:rowOff>80010</xdr:rowOff>
    </xdr:from>
    <xdr:to>
      <xdr:col>13</xdr:col>
      <xdr:colOff>167640</xdr:colOff>
      <xdr:row>20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77108FC-EA28-22C7-791B-471647751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10</xdr:row>
      <xdr:rowOff>110490</xdr:rowOff>
    </xdr:from>
    <xdr:to>
      <xdr:col>6</xdr:col>
      <xdr:colOff>556260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30BF9EE-4C58-B1F4-D5BC-C28061460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ahsan" refreshedDate="45355.021321643515" createdVersion="8" refreshedVersion="8" minRefreshableVersion="3" recordCount="34">
  <cacheSource type="worksheet">
    <worksheetSource ref="A1:E35" sheet="Sheet4"/>
  </cacheSource>
  <cacheFields count="5">
    <cacheField name="DATE" numFmtId="0">
      <sharedItems count="23">
        <s v="Feb 13, 2024, 7:33 AM"/>
        <s v="Feb 7, 2024, 11:20 PM"/>
        <s v="Jan 18, 2024, 8:32 AM"/>
        <s v="Jan 4, 2024, 10:04 PM"/>
        <s v="Dec 14, 2023, 8:00 AM"/>
        <s v="Dec 14, 2023, 7:50 AM"/>
        <s v="Dec 9, 2023, 8:24 PM"/>
        <s v="Nov 10, 2023, 1:32 AM"/>
        <s v="Nov 9, 2023, 11:42 PM"/>
        <s v="Jun 16, 2023, 7:49 AM"/>
        <s v="May 16, 2023, 4:25 AM"/>
        <s v="May 2, 2023, 7:35 AM"/>
        <s v="Apr 19, 2023, 3:28 PM"/>
        <s v="Apr 6, 2023, 7:43 AM"/>
        <s v="Apr 1, 2023, 2:58 AM"/>
        <s v="Mar 9, 2023, 7:51 AM"/>
        <s v="Mar 8, 2023, 8:35 AM"/>
        <s v="Feb 16, 2023, 7:42 AM"/>
        <s v="Feb 13, 2023, 12:43 PM"/>
        <s v="Feb 6, 2023, 9:08 PM"/>
        <s v="Jan 26, 2023, 7:35 AM"/>
        <s v="Jan 26, 2023, 7:34 AM"/>
        <s v="Jan 23, 2023, 7:37 AM"/>
      </sharedItems>
    </cacheField>
    <cacheField name="NAME" numFmtId="0">
      <sharedItems count="5">
        <s v="Bashir Khan"/>
        <s v="Syed abdul rahman hussaini Faisal"/>
        <s v="Md Ilyas"/>
        <s v="SHAHANA PARVEEN"/>
        <s v="amatul khatija sayeeda"/>
      </sharedItems>
    </cacheField>
    <cacheField name="Received Amount" numFmtId="0">
      <sharedItems/>
    </cacheField>
    <cacheField name="USD" numFmtId="0">
      <sharedItems containsSemiMixedTypes="0" containsString="0" containsNumber="1" minValue="73.7" maxValue="2452.3200000000002"/>
    </cacheField>
    <cacheField name="INR" numFmtId="0">
      <sharedItems containsMixedTypes="1" containsNumber="1" containsInteger="1" minValue="6000" maxValue="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yed ahsan" refreshedDate="45355.034768171296" createdVersion="8" refreshedVersion="8" minRefreshableVersion="3" recordCount="60">
  <cacheSource type="worksheet">
    <worksheetSource ref="A1:E61" sheet="Sheet9"/>
  </cacheSource>
  <cacheFields count="5">
    <cacheField name="Contact" numFmtId="0">
      <sharedItems containsBlank="1" count="31">
        <s v="Dec 14, 2023, 8:00 AM"/>
        <m/>
        <s v="Dec 14, 2023, 7:50 AM"/>
        <s v="Dec 9, 2023, 8:24 PM"/>
        <s v="Nov 10, 2023, 1:32 AM"/>
        <s v="Nov 9, 2023, 11:42 PM"/>
        <s v="Contact"/>
        <s v="Nov 1, 2023, 8:05 AM"/>
        <s v="Oct 12, 2023, 10:13 AM"/>
        <s v="Oct 4, 2023, 12:00 PM"/>
        <s v="Sep 20, 2023, 8:53 AM"/>
        <s v="Sep 12, 2023, 12:16 AM"/>
        <s v="Sep 8, 2023, 7:54 AM"/>
        <s v="Aug 9, 2023, 8:45 AM"/>
        <s v="Aug 9, 2023, 8:42 AM"/>
        <s v="Jul 17, 2023, 7:58 AM"/>
        <s v="Jun 29, 2023, 7:33 AM"/>
        <s v="Jun 16, 2023, 7:49 AM"/>
        <s v="May 16, 2023, 4:25 AM"/>
        <s v="May 2, 2023, 7:35 AM"/>
        <s v="Apr 19, 2023, 3:28 PM"/>
        <s v="Apr 6, 2023, 7:43 AM"/>
        <s v="Apr 1, 2023, 2:58 AM"/>
        <s v="Mar 9, 2023, 7:51 AM"/>
        <s v="Mar 8, 2023, 8:35 AM"/>
        <s v="Feb 16, 2023, 7:42 AM"/>
        <s v="Feb 13, 2023, 12:43 PM"/>
        <s v="Feb 6, 2023, 9:08 PM"/>
        <s v="Jan 26, 2023, 7:35 AM"/>
        <s v="Jan 26, 2023, 7:34 AM"/>
        <s v="Jan 23, 2023, 7:37 AM"/>
      </sharedItems>
    </cacheField>
    <cacheField name="Sent Amount" numFmtId="0">
      <sharedItems count="8">
        <s v="Bashir Khan"/>
        <s v="South Africa"/>
        <s v="Syed abdul rahman hussaini Faisal"/>
        <s v="India"/>
        <s v="Md Ilyas"/>
        <s v="SHAHANA PARVEEN"/>
        <s v="Sent Amount"/>
        <s v="amatul khatija sayeeda"/>
      </sharedItems>
    </cacheField>
    <cacheField name="Received Amount" numFmtId="0">
      <sharedItems/>
    </cacheField>
    <cacheField name="Amount" numFmtId="0">
      <sharedItems containsBlank="1"/>
    </cacheField>
    <cacheField name="Amount INR" numFmtId="0">
      <sharedItems containsMixedTypes="1" containsNumber="1" containsInteger="1" minValue="0" maxValue="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syed ahsan" refreshedDate="45355.055924305554" createdVersion="8" refreshedVersion="8" minRefreshableVersion="3" recordCount="62">
  <cacheSource type="worksheet">
    <worksheetSource ref="C1:F1048576" sheet="Sheet8"/>
  </cacheSource>
  <cacheFields count="4">
    <cacheField name="Contact" numFmtId="0">
      <sharedItems containsBlank="1"/>
    </cacheField>
    <cacheField name="Sent Amount" numFmtId="0">
      <sharedItems containsBlank="1" count="9">
        <s v="Bashir Khan"/>
        <s v="South Africa"/>
        <s v="Syed abdul rahman hussaini Faisal"/>
        <s v="India"/>
        <s v="Md Ilyas"/>
        <s v="SHAHANA PARVEEN"/>
        <s v="Sent Amount"/>
        <s v="amatul khatija sayeeda"/>
        <m/>
      </sharedItems>
    </cacheField>
    <cacheField name="Received Amount" numFmtId="0">
      <sharedItems containsBlank="1" containsMixedTypes="1" containsNumber="1" minValue="73.7" maxValue="2452.3200000000002"/>
    </cacheField>
    <cacheField name="Amount" numFmtId="0">
      <sharedItems containsBlank="1" containsMixedTypes="1" containsNumber="1" minValue="2000" maxValue="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x v="0"/>
    <s v="110.29 USD"/>
    <n v="110.29"/>
    <s v="2000 ZAR"/>
  </r>
  <r>
    <x v="0"/>
    <x v="1"/>
    <s v="1223.59 USD"/>
    <n v="1223.5899999999999"/>
    <n v="100000"/>
  </r>
  <r>
    <x v="1"/>
    <x v="2"/>
    <s v="106.45 USD"/>
    <n v="106.45"/>
    <n v="8700"/>
  </r>
  <r>
    <x v="2"/>
    <x v="1"/>
    <s v="1225.07 USD"/>
    <n v="1225.07"/>
    <n v="100000"/>
  </r>
  <r>
    <x v="3"/>
    <x v="2"/>
    <s v="106.07 USD"/>
    <n v="106.07"/>
    <n v="8700"/>
  </r>
  <r>
    <x v="4"/>
    <x v="0"/>
    <s v="111 USD"/>
    <n v="111"/>
    <s v="2036.42 ZAR"/>
  </r>
  <r>
    <x v="5"/>
    <x v="1"/>
    <s v="156.75 USD"/>
    <n v="156.75"/>
    <n v="12874"/>
  </r>
  <r>
    <x v="6"/>
    <x v="2"/>
    <s v="105.91 USD"/>
    <n v="105.91"/>
    <n v="8700"/>
  </r>
  <r>
    <x v="7"/>
    <x v="2"/>
    <s v="107.3 USD"/>
    <n v="107.3"/>
    <n v="8800"/>
  </r>
  <r>
    <x v="8"/>
    <x v="3"/>
    <s v="2000 USD"/>
    <n v="2000"/>
    <n v="164961"/>
  </r>
  <r>
    <x v="0"/>
    <x v="0"/>
    <s v="110.29 USD"/>
    <n v="110.29"/>
    <s v="2000 ZAR"/>
  </r>
  <r>
    <x v="0"/>
    <x v="1"/>
    <s v="1223.59 USD"/>
    <n v="1223.5899999999999"/>
    <n v="100000"/>
  </r>
  <r>
    <x v="1"/>
    <x v="2"/>
    <s v="106.45 USD"/>
    <n v="106.45"/>
    <n v="8700"/>
  </r>
  <r>
    <x v="2"/>
    <x v="1"/>
    <s v="1225.07 USD"/>
    <n v="1225.07"/>
    <n v="100000"/>
  </r>
  <r>
    <x v="3"/>
    <x v="2"/>
    <s v="106.07 USD"/>
    <n v="106.07"/>
    <n v="8700"/>
  </r>
  <r>
    <x v="4"/>
    <x v="0"/>
    <s v="111 USD"/>
    <n v="111"/>
    <s v="2036.42 ZAR"/>
  </r>
  <r>
    <x v="5"/>
    <x v="1"/>
    <s v="156.75 USD"/>
    <n v="156.75"/>
    <n v="12874"/>
  </r>
  <r>
    <x v="6"/>
    <x v="2"/>
    <s v="105.91 USD"/>
    <n v="105.91"/>
    <n v="8700"/>
  </r>
  <r>
    <x v="7"/>
    <x v="2"/>
    <s v="107.3 USD"/>
    <n v="107.3"/>
    <n v="8800"/>
  </r>
  <r>
    <x v="8"/>
    <x v="3"/>
    <s v="2000 USD"/>
    <n v="2000"/>
    <n v="164961"/>
  </r>
  <r>
    <x v="9"/>
    <x v="1"/>
    <s v="2000 USD"/>
    <n v="2000"/>
    <n v="163176"/>
  </r>
  <r>
    <x v="10"/>
    <x v="2"/>
    <s v="123.55 USD"/>
    <n v="123.55"/>
    <n v="10000"/>
  </r>
  <r>
    <x v="11"/>
    <x v="0"/>
    <s v="400.18 USD"/>
    <n v="400.18"/>
    <s v="7000 ZAR"/>
  </r>
  <r>
    <x v="12"/>
    <x v="2"/>
    <s v="148.3 USD"/>
    <n v="148.30000000000001"/>
    <n v="12000"/>
  </r>
  <r>
    <x v="13"/>
    <x v="4"/>
    <s v="2452.32 USD"/>
    <n v="2452.3200000000002"/>
    <n v="200000"/>
  </r>
  <r>
    <x v="14"/>
    <x v="3"/>
    <s v="1400 USD"/>
    <n v="1400"/>
    <n v="113258"/>
  </r>
  <r>
    <x v="15"/>
    <x v="0"/>
    <s v="114.34 USD"/>
    <n v="114.34"/>
    <s v="2000 ZAR"/>
  </r>
  <r>
    <x v="16"/>
    <x v="4"/>
    <s v="496.66 USD"/>
    <n v="496.66"/>
    <n v="40000"/>
  </r>
  <r>
    <x v="17"/>
    <x v="4"/>
    <s v="491.34 USD"/>
    <n v="491.34"/>
    <n v="40000"/>
  </r>
  <r>
    <x v="18"/>
    <x v="3"/>
    <s v="73.7 USD"/>
    <n v="73.7"/>
    <n v="6000"/>
  </r>
  <r>
    <x v="19"/>
    <x v="3"/>
    <s v="717 USD"/>
    <n v="717"/>
    <n v="58185"/>
  </r>
  <r>
    <x v="20"/>
    <x v="1"/>
    <s v="312.18 USD"/>
    <n v="312.18"/>
    <n v="25000"/>
  </r>
  <r>
    <x v="21"/>
    <x v="0"/>
    <s v="121.81 USD"/>
    <n v="121.81"/>
    <s v="2000 ZAR"/>
  </r>
  <r>
    <x v="22"/>
    <x v="4"/>
    <s v="1062.5 USD"/>
    <n v="1062.5"/>
    <n v="85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s v="111 USD"/>
    <s v="2036.42 ZAR"/>
    <s v="2036.42 ZAR"/>
  </r>
  <r>
    <x v="1"/>
    <x v="1"/>
    <s v="Bank Account x-9807"/>
    <s v="Bank Deposit"/>
    <s v="Bank Deposit"/>
  </r>
  <r>
    <x v="2"/>
    <x v="2"/>
    <s v="156.75 USD"/>
    <s v="12874 INR"/>
    <n v="12874"/>
  </r>
  <r>
    <x v="1"/>
    <x v="3"/>
    <s v="Bank Account x-9807"/>
    <s v="Bank Deposit"/>
    <s v="Bank Deposit"/>
  </r>
  <r>
    <x v="3"/>
    <x v="4"/>
    <s v="105.91 USD"/>
    <s v="8700 INR"/>
    <n v="8700"/>
  </r>
  <r>
    <x v="1"/>
    <x v="3"/>
    <s v="Bank Account x-8852"/>
    <s v="Bank Deposit"/>
    <s v="Bank Deposit"/>
  </r>
  <r>
    <x v="4"/>
    <x v="4"/>
    <s v="107.3 USD"/>
    <s v="8800 INR"/>
    <n v="8800"/>
  </r>
  <r>
    <x v="1"/>
    <x v="3"/>
    <s v="Bank Account x-8852"/>
    <s v="Bank Deposit"/>
    <s v="Bank Deposit"/>
  </r>
  <r>
    <x v="5"/>
    <x v="5"/>
    <s v="2000 USD"/>
    <s v="164961 INR"/>
    <n v="164961"/>
  </r>
  <r>
    <x v="1"/>
    <x v="3"/>
    <s v="Bank Account x-8852"/>
    <s v="Bank Deposit"/>
    <s v="Bank Deposit"/>
  </r>
  <r>
    <x v="6"/>
    <x v="6"/>
    <s v="Received Amount"/>
    <m/>
    <n v="0"/>
  </r>
  <r>
    <x v="7"/>
    <x v="0"/>
    <s v="111 USD"/>
    <s v="2012.83 ZAR"/>
    <s v="2012.83 ZAR"/>
  </r>
  <r>
    <x v="1"/>
    <x v="1"/>
    <s v="Bank Account x-9807"/>
    <s v="Bank Deposit"/>
    <s v="Bank Deposit"/>
  </r>
  <r>
    <x v="8"/>
    <x v="4"/>
    <s v="104.95 USD"/>
    <s v="8600 INR"/>
    <n v="8600"/>
  </r>
  <r>
    <x v="1"/>
    <x v="3"/>
    <s v="Bank Account x-9807"/>
    <s v="Bank Deposit"/>
    <s v="Bank Deposit"/>
  </r>
  <r>
    <x v="9"/>
    <x v="0"/>
    <s v="110.7 USD"/>
    <s v="2000 ZAR"/>
    <s v="2000 ZAR"/>
  </r>
  <r>
    <x v="1"/>
    <x v="1"/>
    <s v="Bank Account x-9807"/>
    <s v="Bank Deposit"/>
    <s v="Bank Deposit"/>
  </r>
  <r>
    <x v="10"/>
    <x v="2"/>
    <s v="2000 USD"/>
    <s v="164707 INR"/>
    <n v="164707"/>
  </r>
  <r>
    <x v="1"/>
    <x v="3"/>
    <s v="Bank Account x-9807"/>
    <s v="Bank Deposit"/>
    <s v="Bank Deposit"/>
  </r>
  <r>
    <x v="11"/>
    <x v="4"/>
    <s v="122.48 USD"/>
    <s v="10000 INR"/>
    <n v="10000"/>
  </r>
  <r>
    <x v="1"/>
    <x v="3"/>
    <s v="Bank Account x-9807"/>
    <s v="Bank Deposit"/>
    <s v="Bank Deposit"/>
  </r>
  <r>
    <x v="12"/>
    <x v="7"/>
    <s v="1000 USD"/>
    <s v="81734 INR"/>
    <n v="81734"/>
  </r>
  <r>
    <x v="1"/>
    <x v="3"/>
    <s v="Bank Account x-9807"/>
    <s v="Bank Deposit"/>
    <s v="Bank Deposit"/>
  </r>
  <r>
    <x v="13"/>
    <x v="7"/>
    <s v="1000 USD"/>
    <s v="81491 INR"/>
    <n v="81491"/>
  </r>
  <r>
    <x v="1"/>
    <x v="3"/>
    <s v="Bank Account x-9807"/>
    <s v="Bank Deposit"/>
    <s v="Bank Deposit"/>
  </r>
  <r>
    <x v="14"/>
    <x v="0"/>
    <s v="111.7 USD"/>
    <s v="2000 ZAR"/>
    <s v="2000 ZAR"/>
  </r>
  <r>
    <x v="1"/>
    <x v="1"/>
    <s v="Bank Account x-9807"/>
    <s v="Bank Deposit"/>
    <s v="Bank Deposit"/>
  </r>
  <r>
    <x v="15"/>
    <x v="7"/>
    <s v="1000 USD"/>
    <s v="81040 INR"/>
    <n v="81040"/>
  </r>
  <r>
    <x v="1"/>
    <x v="3"/>
    <s v="Bank Account x-9807"/>
    <s v="Bank Deposit"/>
    <s v="Bank Deposit"/>
  </r>
  <r>
    <x v="16"/>
    <x v="7"/>
    <s v="1003.82 USD"/>
    <s v="81000 INR"/>
    <n v="81000"/>
  </r>
  <r>
    <x v="1"/>
    <x v="3"/>
    <s v="Bank Account x-9807"/>
    <s v="Bank Deposit"/>
    <s v="Bank Deposit"/>
  </r>
  <r>
    <x v="6"/>
    <x v="6"/>
    <s v="Received Amount"/>
    <m/>
    <n v="0"/>
  </r>
  <r>
    <x v="17"/>
    <x v="2"/>
    <s v="2000 USD"/>
    <s v="163176 INR"/>
    <n v="163176"/>
  </r>
  <r>
    <x v="1"/>
    <x v="3"/>
    <s v="Bank Account x-9807"/>
    <s v="Bank Deposit"/>
    <s v="Bank Deposit"/>
  </r>
  <r>
    <x v="18"/>
    <x v="4"/>
    <s v="123.55 USD"/>
    <s v="10000 INR"/>
    <n v="10000"/>
  </r>
  <r>
    <x v="1"/>
    <x v="3"/>
    <s v="Bank Account x-9807"/>
    <s v="Bank Deposit"/>
    <s v="Bank Deposit"/>
  </r>
  <r>
    <x v="19"/>
    <x v="0"/>
    <s v="400.18 USD"/>
    <s v="7000 ZAR"/>
    <s v="7000 ZAR"/>
  </r>
  <r>
    <x v="1"/>
    <x v="1"/>
    <s v="Bank Account x-9807"/>
    <s v="Bank Deposit"/>
    <s v="Bank Deposit"/>
  </r>
  <r>
    <x v="20"/>
    <x v="4"/>
    <s v="148.3 USD"/>
    <s v="12000 INR"/>
    <n v="12000"/>
  </r>
  <r>
    <x v="1"/>
    <x v="3"/>
    <s v="Bank Account x-9807"/>
    <s v="Bank Deposit"/>
    <s v="Bank Deposit"/>
  </r>
  <r>
    <x v="21"/>
    <x v="7"/>
    <s v="2452.32 USD"/>
    <s v="200000 INR"/>
    <n v="200000"/>
  </r>
  <r>
    <x v="1"/>
    <x v="3"/>
    <s v="Bank Account x-9807"/>
    <s v="Bank Deposit"/>
    <s v="Bank Deposit"/>
  </r>
  <r>
    <x v="22"/>
    <x v="5"/>
    <s v="1400 USD"/>
    <s v="113258 INR"/>
    <n v="113258"/>
  </r>
  <r>
    <x v="1"/>
    <x v="3"/>
    <s v="Bank Account x-9807"/>
    <s v="Bank Deposit"/>
    <s v="Bank Deposit"/>
  </r>
  <r>
    <x v="23"/>
    <x v="0"/>
    <s v="114.34 USD"/>
    <s v="2000 ZAR"/>
    <s v="2000 ZAR"/>
  </r>
  <r>
    <x v="1"/>
    <x v="1"/>
    <s v="Bank Account x-9807"/>
    <s v="Bank Deposit"/>
    <s v="Bank Deposit"/>
  </r>
  <r>
    <x v="24"/>
    <x v="7"/>
    <s v="496.66 USD"/>
    <s v="40000 INR"/>
    <n v="40000"/>
  </r>
  <r>
    <x v="1"/>
    <x v="3"/>
    <s v="Bank Account x-9807"/>
    <s v="Bank Deposit"/>
    <s v="Bank Deposit"/>
  </r>
  <r>
    <x v="25"/>
    <x v="7"/>
    <s v="491.34 USD"/>
    <s v="40000 INR"/>
    <n v="40000"/>
  </r>
  <r>
    <x v="1"/>
    <x v="3"/>
    <s v="Bank Account x-9807"/>
    <s v="Bank Deposit"/>
    <s v="Bank Deposit"/>
  </r>
  <r>
    <x v="26"/>
    <x v="5"/>
    <s v="73.7 USD"/>
    <s v="6000 INR"/>
    <n v="6000"/>
  </r>
  <r>
    <x v="1"/>
    <x v="3"/>
    <s v="Bank Account x-9807"/>
    <s v="Bank Deposit"/>
    <s v="Bank Deposit"/>
  </r>
  <r>
    <x v="6"/>
    <x v="6"/>
    <s v="Received Amount"/>
    <m/>
    <n v="0"/>
  </r>
  <r>
    <x v="27"/>
    <x v="5"/>
    <s v="717 USD"/>
    <s v="58185 INR"/>
    <n v="58185"/>
  </r>
  <r>
    <x v="1"/>
    <x v="3"/>
    <s v="Bank Account x-9807"/>
    <s v="Bank Deposit"/>
    <s v="Bank Deposit"/>
  </r>
  <r>
    <x v="28"/>
    <x v="2"/>
    <s v="312.18 USD"/>
    <s v="25000 INR"/>
    <n v="25000"/>
  </r>
  <r>
    <x v="1"/>
    <x v="3"/>
    <s v="Bank Account x-9807"/>
    <s v="Bank Deposit"/>
    <s v="Bank Deposit"/>
  </r>
  <r>
    <x v="29"/>
    <x v="0"/>
    <s v="121.81 USD"/>
    <s v="2000 ZAR"/>
    <s v="2000 ZAR"/>
  </r>
  <r>
    <x v="1"/>
    <x v="1"/>
    <s v="Bank Account x-9807"/>
    <s v="Bank Deposit"/>
    <s v="Bank Deposit"/>
  </r>
  <r>
    <x v="30"/>
    <x v="7"/>
    <s v="1062.5 USD"/>
    <s v="85000 INR"/>
    <n v="85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s v="Dec 14, 2023, 8:00 AM"/>
    <x v="0"/>
    <n v="111"/>
    <n v="2036.42"/>
  </r>
  <r>
    <m/>
    <x v="1"/>
    <s v="Bank Account x-9807"/>
    <s v="Bank Deposit"/>
  </r>
  <r>
    <s v="Dec 14, 2023, 7:50 AM"/>
    <x v="2"/>
    <n v="156.75"/>
    <n v="12874"/>
  </r>
  <r>
    <m/>
    <x v="3"/>
    <s v="Bank Account x-9807"/>
    <s v="Bank Deposit"/>
  </r>
  <r>
    <s v="Dec 9, 2023, 8:24 PM"/>
    <x v="4"/>
    <n v="105.91"/>
    <n v="8700"/>
  </r>
  <r>
    <m/>
    <x v="3"/>
    <s v="Bank Account x-8852"/>
    <s v="Bank Deposit"/>
  </r>
  <r>
    <s v="Nov 10, 2023, 1:32 AM"/>
    <x v="4"/>
    <n v="107.3"/>
    <n v="8800"/>
  </r>
  <r>
    <m/>
    <x v="3"/>
    <s v="Bank Account x-8852"/>
    <s v="Bank Deposit"/>
  </r>
  <r>
    <s v="Nov 9, 2023, 11:42 PM"/>
    <x v="5"/>
    <n v="2000"/>
    <n v="164961"/>
  </r>
  <r>
    <m/>
    <x v="3"/>
    <s v="Bank Account x-8852"/>
    <s v="Bank Deposit"/>
  </r>
  <r>
    <s v="Contact"/>
    <x v="6"/>
    <s v="Received Amount"/>
    <m/>
  </r>
  <r>
    <s v="Nov 1, 2023, 8:05 AM"/>
    <x v="0"/>
    <n v="111"/>
    <n v="2012.83"/>
  </r>
  <r>
    <m/>
    <x v="1"/>
    <s v="Bank Account x-9807"/>
    <s v="Bank Deposit"/>
  </r>
  <r>
    <s v="Oct 12, 2023, 10:13 AM"/>
    <x v="4"/>
    <n v="104.95"/>
    <n v="8600"/>
  </r>
  <r>
    <m/>
    <x v="3"/>
    <s v="Bank Account x-9807"/>
    <s v="Bank Deposit"/>
  </r>
  <r>
    <s v="Oct 4, 2023, 12:00 PM"/>
    <x v="0"/>
    <n v="110.7"/>
    <n v="2000"/>
  </r>
  <r>
    <m/>
    <x v="1"/>
    <s v="Bank Account x-9807"/>
    <s v="Bank Deposit"/>
  </r>
  <r>
    <s v="Sep 20, 2023, 8:53 AM"/>
    <x v="2"/>
    <n v="2000"/>
    <n v="164707"/>
  </r>
  <r>
    <m/>
    <x v="3"/>
    <s v="Bank Account x-9807"/>
    <s v="Bank Deposit"/>
  </r>
  <r>
    <s v="Sep 12, 2023, 12:16 AM"/>
    <x v="4"/>
    <n v="122.48"/>
    <n v="10000"/>
  </r>
  <r>
    <m/>
    <x v="3"/>
    <s v="Bank Account x-9807"/>
    <s v="Bank Deposit"/>
  </r>
  <r>
    <s v="Sep 8, 2023, 7:54 AM"/>
    <x v="7"/>
    <n v="1000"/>
    <n v="81734"/>
  </r>
  <r>
    <m/>
    <x v="3"/>
    <s v="Bank Account x-9807"/>
    <s v="Bank Deposit"/>
  </r>
  <r>
    <s v="Aug 9, 2023, 8:45 AM"/>
    <x v="7"/>
    <n v="1000"/>
    <n v="81491"/>
  </r>
  <r>
    <m/>
    <x v="3"/>
    <s v="Bank Account x-9807"/>
    <s v="Bank Deposit"/>
  </r>
  <r>
    <s v="Aug 9, 2023, 8:42 AM"/>
    <x v="0"/>
    <n v="111.7"/>
    <n v="2000"/>
  </r>
  <r>
    <m/>
    <x v="1"/>
    <s v="Bank Account x-9807"/>
    <s v="Bank Deposit"/>
  </r>
  <r>
    <s v="Jul 17, 2023, 7:58 AM"/>
    <x v="7"/>
    <n v="1000"/>
    <n v="81040"/>
  </r>
  <r>
    <m/>
    <x v="3"/>
    <s v="Bank Account x-9807"/>
    <s v="Bank Deposit"/>
  </r>
  <r>
    <s v="Jun 29, 2023, 7:33 AM"/>
    <x v="7"/>
    <n v="1003.82"/>
    <n v="81000"/>
  </r>
  <r>
    <m/>
    <x v="3"/>
    <s v="Bank Account x-9807"/>
    <s v="Bank Deposit"/>
  </r>
  <r>
    <s v="Contact"/>
    <x v="6"/>
    <s v="Received Amount"/>
    <m/>
  </r>
  <r>
    <s v="Jun 16, 2023, 7:49 AM"/>
    <x v="2"/>
    <n v="2000"/>
    <n v="163176"/>
  </r>
  <r>
    <m/>
    <x v="3"/>
    <s v="Bank Account x-9807"/>
    <s v="Bank Deposit"/>
  </r>
  <r>
    <s v="May 16, 2023, 4:25 AM"/>
    <x v="4"/>
    <n v="123.55"/>
    <n v="10000"/>
  </r>
  <r>
    <m/>
    <x v="3"/>
    <s v="Bank Account x-9807"/>
    <s v="Bank Deposit"/>
  </r>
  <r>
    <s v="May 2, 2023, 7:35 AM"/>
    <x v="0"/>
    <n v="400.18"/>
    <n v="7000"/>
  </r>
  <r>
    <m/>
    <x v="1"/>
    <s v="Bank Account x-9807"/>
    <s v="Bank Deposit"/>
  </r>
  <r>
    <s v="Apr 19, 2023, 3:28 PM"/>
    <x v="4"/>
    <n v="148.30000000000001"/>
    <n v="12000"/>
  </r>
  <r>
    <m/>
    <x v="3"/>
    <s v="Bank Account x-9807"/>
    <s v="Bank Deposit"/>
  </r>
  <r>
    <s v="Apr 6, 2023, 7:43 AM"/>
    <x v="7"/>
    <n v="2452.3200000000002"/>
    <n v="200000"/>
  </r>
  <r>
    <m/>
    <x v="3"/>
    <s v="Bank Account x-9807"/>
    <s v="Bank Deposit"/>
  </r>
  <r>
    <s v="Apr 1, 2023, 2:58 AM"/>
    <x v="5"/>
    <n v="1400"/>
    <n v="113258"/>
  </r>
  <r>
    <m/>
    <x v="3"/>
    <s v="Bank Account x-9807"/>
    <s v="Bank Deposit"/>
  </r>
  <r>
    <s v="Mar 9, 2023, 7:51 AM"/>
    <x v="0"/>
    <n v="114.34"/>
    <n v="2000"/>
  </r>
  <r>
    <m/>
    <x v="1"/>
    <s v="Bank Account x-9807"/>
    <s v="Bank Deposit"/>
  </r>
  <r>
    <s v="Mar 8, 2023, 8:35 AM"/>
    <x v="7"/>
    <n v="496.66"/>
    <n v="40000"/>
  </r>
  <r>
    <m/>
    <x v="3"/>
    <s v="Bank Account x-9807"/>
    <s v="Bank Deposit"/>
  </r>
  <r>
    <s v="Feb 16, 2023, 7:42 AM"/>
    <x v="7"/>
    <n v="491.34"/>
    <n v="40000"/>
  </r>
  <r>
    <m/>
    <x v="3"/>
    <s v="Bank Account x-9807"/>
    <s v="Bank Deposit"/>
  </r>
  <r>
    <s v="Feb 13, 2023, 12:43 PM"/>
    <x v="5"/>
    <n v="73.7"/>
    <n v="6000"/>
  </r>
  <r>
    <m/>
    <x v="3"/>
    <s v="Bank Account x-9807"/>
    <s v="Bank Deposit"/>
  </r>
  <r>
    <s v="Contact"/>
    <x v="6"/>
    <s v="Received Amount"/>
    <m/>
  </r>
  <r>
    <s v="Feb 6, 2023, 9:08 PM"/>
    <x v="5"/>
    <n v="717"/>
    <n v="58185"/>
  </r>
  <r>
    <m/>
    <x v="3"/>
    <s v="Bank Account x-9807"/>
    <s v="Bank Deposit"/>
  </r>
  <r>
    <s v="Jan 26, 2023, 7:35 AM"/>
    <x v="2"/>
    <n v="312.18"/>
    <n v="25000"/>
  </r>
  <r>
    <m/>
    <x v="3"/>
    <s v="Bank Account x-9807"/>
    <s v="Bank Deposit"/>
  </r>
  <r>
    <s v="Jan 26, 2023, 7:34 AM"/>
    <x v="0"/>
    <n v="121.81"/>
    <n v="2000"/>
  </r>
  <r>
    <m/>
    <x v="1"/>
    <s v="Bank Account x-9807"/>
    <s v="Bank Deposit"/>
  </r>
  <r>
    <s v="Jan 23, 2023, 7:37 AM"/>
    <x v="7"/>
    <n v="1062.5"/>
    <n v="85000"/>
  </r>
  <r>
    <m/>
    <x v="3"/>
    <s v="Bank Account x-9807"/>
    <m/>
  </r>
  <r>
    <m/>
    <x v="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rowHeaderCaption="Transactions done from Persobnal Account">
  <location ref="A1:B7" firstHeaderRow="1" firstDataRow="1" firstDataCol="1"/>
  <pivotFields count="4">
    <pivotField showAll="0"/>
    <pivotField axis="axisRow" showAll="0">
      <items count="10">
        <item x="7"/>
        <item x="0"/>
        <item h="1" x="3"/>
        <item x="4"/>
        <item h="1" x="6"/>
        <item x="5"/>
        <item h="1" x="1"/>
        <item x="2"/>
        <item h="1" x="8"/>
        <item t="default"/>
      </items>
    </pivotField>
    <pivotField dataField="1" showAll="0"/>
    <pivotField showAll="0"/>
  </pivotFields>
  <rowFields count="1">
    <field x="1"/>
  </rowFields>
  <rowItems count="6">
    <i>
      <x/>
    </i>
    <i>
      <x v="1"/>
    </i>
    <i>
      <x v="3"/>
    </i>
    <i>
      <x v="5"/>
    </i>
    <i>
      <x v="7"/>
    </i>
    <i t="grand">
      <x/>
    </i>
  </rowItems>
  <colItems count="1">
    <i/>
  </colItems>
  <dataFields count="1">
    <dataField name="Sum of Received Amount" fld="2" baseField="1" baseItem="0" numFmtId="164"/>
  </dataFields>
  <formats count="8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outline="0" collapsedLevelsAreSubtotals="1" fieldPosition="0"/>
    </format>
    <format dxfId="12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0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B9" firstHeaderRow="1" firstDataRow="1" firstDataCol="1"/>
  <pivotFields count="4">
    <pivotField showAll="0"/>
    <pivotField axis="axisRow" showAll="0">
      <items count="10">
        <item x="7"/>
        <item x="0"/>
        <item h="1" x="3"/>
        <item x="4"/>
        <item h="1" x="6"/>
        <item x="5"/>
        <item h="1" x="1"/>
        <item x="2"/>
        <item h="1" x="8"/>
        <item t="default"/>
      </items>
    </pivotField>
    <pivotField dataField="1" showAll="0"/>
    <pivotField showAll="0"/>
  </pivotFields>
  <rowFields count="1">
    <field x="1"/>
  </rowFields>
  <rowItems count="6">
    <i>
      <x/>
    </i>
    <i>
      <x v="1"/>
    </i>
    <i>
      <x v="3"/>
    </i>
    <i>
      <x v="5"/>
    </i>
    <i>
      <x v="7"/>
    </i>
    <i t="grand">
      <x/>
    </i>
  </rowItems>
  <colItems count="1">
    <i/>
  </colItems>
  <dataFields count="1">
    <dataField name="Sum of Received Amount" fld="2" baseField="1" baseItem="0" numFmtId="3"/>
  </dataFields>
  <formats count="7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B18" firstHeaderRow="1" firstDataRow="1" firstDataCol="1"/>
  <pivotFields count="5">
    <pivotField axis="axisRow" showAll="0">
      <items count="32">
        <item x="22"/>
        <item x="20"/>
        <item x="21"/>
        <item x="14"/>
        <item x="13"/>
        <item x="6"/>
        <item x="2"/>
        <item x="0"/>
        <item x="3"/>
        <item x="26"/>
        <item x="25"/>
        <item x="27"/>
        <item x="30"/>
        <item x="29"/>
        <item x="28"/>
        <item x="15"/>
        <item x="17"/>
        <item x="16"/>
        <item x="24"/>
        <item x="23"/>
        <item x="18"/>
        <item x="19"/>
        <item x="7"/>
        <item x="4"/>
        <item x="5"/>
        <item x="8"/>
        <item x="9"/>
        <item x="11"/>
        <item x="10"/>
        <item x="12"/>
        <item x="1"/>
        <item t="default"/>
      </items>
    </pivotField>
    <pivotField axis="axisRow" showAll="0">
      <items count="9">
        <item x="7"/>
        <item h="1" x="0"/>
        <item h="1" x="3"/>
        <item h="1" x="4"/>
        <item h="1" x="6"/>
        <item h="1" x="5"/>
        <item h="1" x="1"/>
        <item x="2"/>
        <item t="default"/>
      </items>
    </pivotField>
    <pivotField showAll="0"/>
    <pivotField showAll="0"/>
    <pivotField dataField="1" showAll="0"/>
  </pivotFields>
  <rowFields count="2">
    <field x="1"/>
    <field x="0"/>
  </rowFields>
  <rowItems count="15">
    <i>
      <x/>
    </i>
    <i r="1">
      <x v="2"/>
    </i>
    <i r="1">
      <x v="4"/>
    </i>
    <i r="1">
      <x v="10"/>
    </i>
    <i r="1">
      <x v="12"/>
    </i>
    <i r="1">
      <x v="15"/>
    </i>
    <i r="1">
      <x v="17"/>
    </i>
    <i r="1">
      <x v="18"/>
    </i>
    <i r="1">
      <x v="29"/>
    </i>
    <i>
      <x v="7"/>
    </i>
    <i r="1">
      <x v="6"/>
    </i>
    <i r="1">
      <x v="14"/>
    </i>
    <i r="1">
      <x v="16"/>
    </i>
    <i r="1">
      <x v="28"/>
    </i>
    <i t="grand">
      <x/>
    </i>
  </rowItems>
  <colItems count="1">
    <i/>
  </colItems>
  <dataFields count="1">
    <dataField name="Sum of Amount INR" fld="4" baseField="0" baseItem="0"/>
  </dataFields>
  <formats count="5">
    <format dxfId="4">
      <pivotArea collapsedLevelsAreSubtotals="1" fieldPosition="0">
        <references count="1">
          <reference field="1" count="0"/>
        </references>
      </pivotArea>
    </format>
    <format dxfId="3">
      <pivotArea collapsedLevelsAreSubtotals="1" fieldPosition="0">
        <references count="1">
          <reference field="1" count="1">
            <x v="0"/>
          </reference>
        </references>
      </pivotArea>
    </format>
    <format dxfId="2">
      <pivotArea collapsedLevelsAreSubtotals="1" fieldPosition="0">
        <references count="2">
          <reference field="0" count="8">
            <x v="2"/>
            <x v="4"/>
            <x v="10"/>
            <x v="12"/>
            <x v="15"/>
            <x v="17"/>
            <x v="18"/>
            <x v="29"/>
          </reference>
          <reference field="1" count="1" selected="0">
            <x v="0"/>
          </reference>
        </references>
      </pivotArea>
    </format>
    <format dxfId="1">
      <pivotArea collapsedLevelsAreSubtotals="1" fieldPosition="0">
        <references count="1">
          <reference field="1" count="1">
            <x v="7"/>
          </reference>
        </references>
      </pivotArea>
    </format>
    <format dxfId="0">
      <pivotArea collapsedLevelsAreSubtotals="1" fieldPosition="0">
        <references count="2">
          <reference field="0" count="4">
            <x v="6"/>
            <x v="14"/>
            <x v="16"/>
            <x v="28"/>
          </reference>
          <reference field="1" count="1" selected="0">
            <x v="7"/>
          </reference>
        </references>
      </pivotArea>
    </format>
  </formats>
  <conditionalFormats count="2">
    <conditionalFormat priority="6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8">
              <x v="2"/>
              <x v="4"/>
              <x v="10"/>
              <x v="12"/>
              <x v="15"/>
              <x v="17"/>
              <x v="18"/>
              <x v="29"/>
            </reference>
            <reference field="1" count="1" selected="0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4">
              <x v="6"/>
              <x v="14"/>
              <x v="16"/>
              <x v="28"/>
            </reference>
            <reference field="1" count="1" selected="0">
              <x v="7"/>
            </reference>
          </references>
        </pivotArea>
      </pivotAreas>
    </conditionalFormat>
  </conditionalFormat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8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D12" firstHeaderRow="1" firstDataRow="2" firstDataCol="1"/>
  <pivotFields count="5">
    <pivotField axis="axisRow" showAll="0">
      <items count="24">
        <item x="14"/>
        <item x="12"/>
        <item x="13"/>
        <item x="5"/>
        <item x="4"/>
        <item x="6"/>
        <item x="18"/>
        <item h="1" x="0"/>
        <item x="17"/>
        <item x="19"/>
        <item h="1" x="1"/>
        <item h="1" x="2"/>
        <item x="22"/>
        <item x="21"/>
        <item x="20"/>
        <item h="1" x="3"/>
        <item x="9"/>
        <item x="16"/>
        <item x="15"/>
        <item x="10"/>
        <item x="11"/>
        <item x="7"/>
        <item x="8"/>
        <item t="default"/>
      </items>
    </pivotField>
    <pivotField axis="axisCol" showAll="0">
      <items count="6">
        <item x="4"/>
        <item h="1" x="0"/>
        <item h="1" x="2"/>
        <item h="1" x="3"/>
        <item x="1"/>
        <item t="default"/>
      </items>
    </pivotField>
    <pivotField showAll="0"/>
    <pivotField dataField="1" showAll="0"/>
    <pivotField showAll="0"/>
  </pivotFields>
  <rowFields count="1">
    <field x="0"/>
  </rowFields>
  <rowItems count="8">
    <i>
      <x v="2"/>
    </i>
    <i>
      <x v="3"/>
    </i>
    <i>
      <x v="8"/>
    </i>
    <i>
      <x v="12"/>
    </i>
    <i>
      <x v="14"/>
    </i>
    <i>
      <x v="16"/>
    </i>
    <i>
      <x v="17"/>
    </i>
    <i t="grand">
      <x/>
    </i>
  </rowItems>
  <colFields count="1">
    <field x="1"/>
  </colFields>
  <colItems count="3">
    <i>
      <x/>
    </i>
    <i>
      <x v="4"/>
    </i>
    <i t="grand">
      <x/>
    </i>
  </colItems>
  <dataFields count="1">
    <dataField name="Sum of USD" fld="3" baseField="0" baseItem="0"/>
  </dataFields>
  <conditionalFormats count="3">
    <conditionalFormat priority="3">
      <pivotAreas count="1">
        <pivotArea type="data" grandCol="1" collapsedLevelsAreSubtotals="1" fieldPosition="0">
          <references count="2">
            <reference field="4294967294" count="1" selected="0">
              <x v="0"/>
            </reference>
            <reference field="0" count="9">
              <x v="2"/>
              <x v="3"/>
              <x v="7"/>
              <x v="8"/>
              <x v="11"/>
              <x v="12"/>
              <x v="14"/>
              <x v="16"/>
              <x v="17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9">
              <x v="2"/>
              <x v="3"/>
              <x v="7"/>
              <x v="8"/>
              <x v="11"/>
              <x v="12"/>
              <x v="14"/>
              <x v="16"/>
              <x v="17"/>
            </reference>
            <reference field="1" count="2" selected="0">
              <x v="0"/>
              <x v="4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9">
              <x v="2"/>
              <x v="3"/>
              <x v="7"/>
              <x v="8"/>
              <x v="11"/>
              <x v="12"/>
              <x v="14"/>
              <x v="16"/>
              <x v="17"/>
            </reference>
            <reference field="1" count="2" selected="0">
              <x v="0"/>
              <x v="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xoom.com/track-my-transaction?trackingNumber=XECEGRNY" TargetMode="External"/><Relationship Id="rId18" Type="http://schemas.openxmlformats.org/officeDocument/2006/relationships/hyperlink" Target="https://www.xoom.com/track-my-transaction?trackingNumber=XRP77AQE" TargetMode="External"/><Relationship Id="rId26" Type="http://schemas.openxmlformats.org/officeDocument/2006/relationships/hyperlink" Target="https://www.xoom.com/track-my-transaction?trackingNumber=XSEM4NSM" TargetMode="External"/><Relationship Id="rId39" Type="http://schemas.openxmlformats.org/officeDocument/2006/relationships/control" Target="../activeX/activeX4.xml"/><Relationship Id="rId21" Type="http://schemas.openxmlformats.org/officeDocument/2006/relationships/hyperlink" Target="https://www.xoom.com/track-my-transaction?trackingNumber=XHNVWNAT" TargetMode="External"/><Relationship Id="rId34" Type="http://schemas.openxmlformats.org/officeDocument/2006/relationships/hyperlink" Target="https://www.xoom.com/track-my-transaction?trackingNumber=XY3G2XSF" TargetMode="External"/><Relationship Id="rId42" Type="http://schemas.openxmlformats.org/officeDocument/2006/relationships/control" Target="../activeX/activeX7.xml"/><Relationship Id="rId47" Type="http://schemas.openxmlformats.org/officeDocument/2006/relationships/control" Target="../activeX/activeX12.xml"/><Relationship Id="rId50" Type="http://schemas.openxmlformats.org/officeDocument/2006/relationships/control" Target="../activeX/activeX15.xml"/><Relationship Id="rId55" Type="http://schemas.openxmlformats.org/officeDocument/2006/relationships/control" Target="../activeX/activeX20.xml"/><Relationship Id="rId63" Type="http://schemas.openxmlformats.org/officeDocument/2006/relationships/control" Target="../activeX/activeX28.xml"/><Relationship Id="rId68" Type="http://schemas.openxmlformats.org/officeDocument/2006/relationships/control" Target="../activeX/activeX33.xml"/><Relationship Id="rId7" Type="http://schemas.openxmlformats.org/officeDocument/2006/relationships/hyperlink" Target="https://www.xoom.com/track-my-transaction?trackingNumber=X739YCWE" TargetMode="External"/><Relationship Id="rId2" Type="http://schemas.openxmlformats.org/officeDocument/2006/relationships/hyperlink" Target="https://www.xoom.com/track-my-transaction?trackingNumber=X2KGN6VJ" TargetMode="External"/><Relationship Id="rId16" Type="http://schemas.openxmlformats.org/officeDocument/2006/relationships/hyperlink" Target="https://www.xoom.com/track-my-transaction?trackingNumber=XZ4T9Q7Z" TargetMode="External"/><Relationship Id="rId29" Type="http://schemas.openxmlformats.org/officeDocument/2006/relationships/hyperlink" Target="https://www.xoom.com/track-my-transaction?trackingNumber=XYQJ6YGK" TargetMode="External"/><Relationship Id="rId1" Type="http://schemas.openxmlformats.org/officeDocument/2006/relationships/hyperlink" Target="https://www.xoom.com/track-my-transaction?trackingNumber=XHV3GP4V" TargetMode="External"/><Relationship Id="rId6" Type="http://schemas.openxmlformats.org/officeDocument/2006/relationships/hyperlink" Target="https://www.xoom.com/track-my-transaction?trackingNumber=XZ4T9Q7Z" TargetMode="External"/><Relationship Id="rId11" Type="http://schemas.openxmlformats.org/officeDocument/2006/relationships/hyperlink" Target="https://www.xoom.com/track-my-transaction?trackingNumber=XHV3GP4V" TargetMode="External"/><Relationship Id="rId24" Type="http://schemas.openxmlformats.org/officeDocument/2006/relationships/hyperlink" Target="https://www.xoom.com/track-my-transaction?trackingNumber=XTP4N29V" TargetMode="External"/><Relationship Id="rId32" Type="http://schemas.openxmlformats.org/officeDocument/2006/relationships/hyperlink" Target="https://www.xoom.com/track-my-transaction?trackingNumber=X2GH52VM" TargetMode="External"/><Relationship Id="rId37" Type="http://schemas.openxmlformats.org/officeDocument/2006/relationships/control" Target="../activeX/activeX2.xml"/><Relationship Id="rId40" Type="http://schemas.openxmlformats.org/officeDocument/2006/relationships/control" Target="../activeX/activeX5.xml"/><Relationship Id="rId45" Type="http://schemas.openxmlformats.org/officeDocument/2006/relationships/control" Target="../activeX/activeX10.xml"/><Relationship Id="rId53" Type="http://schemas.openxmlformats.org/officeDocument/2006/relationships/control" Target="../activeX/activeX18.xml"/><Relationship Id="rId58" Type="http://schemas.openxmlformats.org/officeDocument/2006/relationships/control" Target="../activeX/activeX23.xml"/><Relationship Id="rId66" Type="http://schemas.openxmlformats.org/officeDocument/2006/relationships/control" Target="../activeX/activeX31.xml"/><Relationship Id="rId5" Type="http://schemas.openxmlformats.org/officeDocument/2006/relationships/hyperlink" Target="https://www.xoom.com/track-my-transaction?trackingNumber=X6Z2FX9V" TargetMode="External"/><Relationship Id="rId15" Type="http://schemas.openxmlformats.org/officeDocument/2006/relationships/hyperlink" Target="https://www.xoom.com/track-my-transaction?trackingNumber=X6Z2FX9V" TargetMode="External"/><Relationship Id="rId23" Type="http://schemas.openxmlformats.org/officeDocument/2006/relationships/hyperlink" Target="https://www.xoom.com/track-my-transaction?trackingNumber=XPTH6494" TargetMode="External"/><Relationship Id="rId28" Type="http://schemas.openxmlformats.org/officeDocument/2006/relationships/hyperlink" Target="https://www.xoom.com/track-my-transaction?trackingNumber=XQCW373Y" TargetMode="External"/><Relationship Id="rId36" Type="http://schemas.openxmlformats.org/officeDocument/2006/relationships/control" Target="../activeX/activeX1.xml"/><Relationship Id="rId49" Type="http://schemas.openxmlformats.org/officeDocument/2006/relationships/control" Target="../activeX/activeX14.xml"/><Relationship Id="rId57" Type="http://schemas.openxmlformats.org/officeDocument/2006/relationships/control" Target="../activeX/activeX22.xml"/><Relationship Id="rId61" Type="http://schemas.openxmlformats.org/officeDocument/2006/relationships/control" Target="../activeX/activeX26.xml"/><Relationship Id="rId10" Type="http://schemas.openxmlformats.org/officeDocument/2006/relationships/hyperlink" Target="https://www.xoom.com/track-my-transaction?trackingNumber=XFCPRNF5" TargetMode="External"/><Relationship Id="rId19" Type="http://schemas.openxmlformats.org/officeDocument/2006/relationships/hyperlink" Target="https://www.xoom.com/track-my-transaction?trackingNumber=X6NTSFPX" TargetMode="External"/><Relationship Id="rId31" Type="http://schemas.openxmlformats.org/officeDocument/2006/relationships/hyperlink" Target="https://www.xoom.com/track-my-transaction?trackingNumber=XGXMPHSF" TargetMode="External"/><Relationship Id="rId44" Type="http://schemas.openxmlformats.org/officeDocument/2006/relationships/control" Target="../activeX/activeX9.xml"/><Relationship Id="rId52" Type="http://schemas.openxmlformats.org/officeDocument/2006/relationships/control" Target="../activeX/activeX17.xml"/><Relationship Id="rId60" Type="http://schemas.openxmlformats.org/officeDocument/2006/relationships/control" Target="../activeX/activeX25.xml"/><Relationship Id="rId65" Type="http://schemas.openxmlformats.org/officeDocument/2006/relationships/control" Target="../activeX/activeX30.xml"/><Relationship Id="rId4" Type="http://schemas.openxmlformats.org/officeDocument/2006/relationships/hyperlink" Target="https://www.xoom.com/track-my-transaction?trackingNumber=XYHA2XQW" TargetMode="External"/><Relationship Id="rId9" Type="http://schemas.openxmlformats.org/officeDocument/2006/relationships/hyperlink" Target="https://www.xoom.com/track-my-transaction?trackingNumber=X6NTSFPX" TargetMode="External"/><Relationship Id="rId14" Type="http://schemas.openxmlformats.org/officeDocument/2006/relationships/hyperlink" Target="https://www.xoom.com/track-my-transaction?trackingNumber=XYHA2XQW" TargetMode="External"/><Relationship Id="rId22" Type="http://schemas.openxmlformats.org/officeDocument/2006/relationships/hyperlink" Target="https://www.xoom.com/track-my-transaction?trackingNumber=X3S9MKKT" TargetMode="External"/><Relationship Id="rId27" Type="http://schemas.openxmlformats.org/officeDocument/2006/relationships/hyperlink" Target="https://www.xoom.com/track-my-transaction?trackingNumber=XP74M79Y" TargetMode="External"/><Relationship Id="rId30" Type="http://schemas.openxmlformats.org/officeDocument/2006/relationships/hyperlink" Target="https://www.xoom.com/track-my-transaction?trackingNumber=X6CTXZWT" TargetMode="External"/><Relationship Id="rId35" Type="http://schemas.openxmlformats.org/officeDocument/2006/relationships/vmlDrawing" Target="../drawings/vmlDrawing1.vml"/><Relationship Id="rId43" Type="http://schemas.openxmlformats.org/officeDocument/2006/relationships/control" Target="../activeX/activeX8.xml"/><Relationship Id="rId48" Type="http://schemas.openxmlformats.org/officeDocument/2006/relationships/control" Target="../activeX/activeX13.xml"/><Relationship Id="rId56" Type="http://schemas.openxmlformats.org/officeDocument/2006/relationships/control" Target="../activeX/activeX21.xml"/><Relationship Id="rId64" Type="http://schemas.openxmlformats.org/officeDocument/2006/relationships/control" Target="../activeX/activeX29.xml"/><Relationship Id="rId69" Type="http://schemas.openxmlformats.org/officeDocument/2006/relationships/control" Target="../activeX/activeX34.xml"/><Relationship Id="rId8" Type="http://schemas.openxmlformats.org/officeDocument/2006/relationships/hyperlink" Target="https://www.xoom.com/track-my-transaction?trackingNumber=XRP77AQE" TargetMode="External"/><Relationship Id="rId51" Type="http://schemas.openxmlformats.org/officeDocument/2006/relationships/control" Target="../activeX/activeX16.xml"/><Relationship Id="rId3" Type="http://schemas.openxmlformats.org/officeDocument/2006/relationships/hyperlink" Target="https://www.xoom.com/track-my-transaction?trackingNumber=XECEGRNY" TargetMode="External"/><Relationship Id="rId12" Type="http://schemas.openxmlformats.org/officeDocument/2006/relationships/hyperlink" Target="https://www.xoom.com/track-my-transaction?trackingNumber=X2KGN6VJ" TargetMode="External"/><Relationship Id="rId17" Type="http://schemas.openxmlformats.org/officeDocument/2006/relationships/hyperlink" Target="https://www.xoom.com/track-my-transaction?trackingNumber=X739YCWE" TargetMode="External"/><Relationship Id="rId25" Type="http://schemas.openxmlformats.org/officeDocument/2006/relationships/hyperlink" Target="https://www.xoom.com/track-my-transaction?trackingNumber=XY6WKRGX" TargetMode="External"/><Relationship Id="rId33" Type="http://schemas.openxmlformats.org/officeDocument/2006/relationships/hyperlink" Target="https://www.xoom.com/track-my-transaction?trackingNumber=XN6VXY9M" TargetMode="External"/><Relationship Id="rId38" Type="http://schemas.openxmlformats.org/officeDocument/2006/relationships/control" Target="../activeX/activeX3.xml"/><Relationship Id="rId46" Type="http://schemas.openxmlformats.org/officeDocument/2006/relationships/control" Target="../activeX/activeX11.xml"/><Relationship Id="rId59" Type="http://schemas.openxmlformats.org/officeDocument/2006/relationships/control" Target="../activeX/activeX24.xml"/><Relationship Id="rId67" Type="http://schemas.openxmlformats.org/officeDocument/2006/relationships/control" Target="../activeX/activeX32.xml"/><Relationship Id="rId20" Type="http://schemas.openxmlformats.org/officeDocument/2006/relationships/hyperlink" Target="https://www.xoom.com/track-my-transaction?trackingNumber=XFCPRNF5" TargetMode="External"/><Relationship Id="rId41" Type="http://schemas.openxmlformats.org/officeDocument/2006/relationships/control" Target="../activeX/activeX6.xml"/><Relationship Id="rId54" Type="http://schemas.openxmlformats.org/officeDocument/2006/relationships/control" Target="../activeX/activeX19.xml"/><Relationship Id="rId62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xoom.com/track-my-transaction?trackingNumber=XKHKY9C7" TargetMode="External"/><Relationship Id="rId18" Type="http://schemas.openxmlformats.org/officeDocument/2006/relationships/hyperlink" Target="https://www.xoom.com/track-my-transaction?trackingNumber=XPTH6494" TargetMode="External"/><Relationship Id="rId26" Type="http://schemas.openxmlformats.org/officeDocument/2006/relationships/hyperlink" Target="https://www.xoom.com/track-my-transaction?trackingNumber=XGXMPHSF" TargetMode="External"/><Relationship Id="rId39" Type="http://schemas.openxmlformats.org/officeDocument/2006/relationships/control" Target="../activeX/activeX43.xml"/><Relationship Id="rId21" Type="http://schemas.openxmlformats.org/officeDocument/2006/relationships/hyperlink" Target="https://www.xoom.com/track-my-transaction?trackingNumber=XSEM4NSM" TargetMode="External"/><Relationship Id="rId34" Type="http://schemas.openxmlformats.org/officeDocument/2006/relationships/control" Target="../activeX/activeX38.xml"/><Relationship Id="rId42" Type="http://schemas.openxmlformats.org/officeDocument/2006/relationships/control" Target="../activeX/activeX46.xml"/><Relationship Id="rId47" Type="http://schemas.openxmlformats.org/officeDocument/2006/relationships/control" Target="../activeX/activeX51.xml"/><Relationship Id="rId50" Type="http://schemas.openxmlformats.org/officeDocument/2006/relationships/control" Target="../activeX/activeX54.xml"/><Relationship Id="rId55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7" Type="http://schemas.openxmlformats.org/officeDocument/2006/relationships/hyperlink" Target="https://www.xoom.com/track-my-transaction?trackingNumber=X5TTERPS" TargetMode="External"/><Relationship Id="rId2" Type="http://schemas.openxmlformats.org/officeDocument/2006/relationships/hyperlink" Target="https://www.xoom.com/track-my-transaction?trackingNumber=X739YCWE" TargetMode="External"/><Relationship Id="rId16" Type="http://schemas.openxmlformats.org/officeDocument/2006/relationships/hyperlink" Target="https://www.xoom.com/track-my-transaction?trackingNumber=XHNVWNAT" TargetMode="External"/><Relationship Id="rId20" Type="http://schemas.openxmlformats.org/officeDocument/2006/relationships/hyperlink" Target="https://www.xoom.com/track-my-transaction?trackingNumber=XY6WKRGX" TargetMode="External"/><Relationship Id="rId29" Type="http://schemas.openxmlformats.org/officeDocument/2006/relationships/hyperlink" Target="https://www.xoom.com/track-my-transaction?trackingNumber=XY3G2XSF" TargetMode="External"/><Relationship Id="rId41" Type="http://schemas.openxmlformats.org/officeDocument/2006/relationships/control" Target="../activeX/activeX45.xml"/><Relationship Id="rId54" Type="http://schemas.openxmlformats.org/officeDocument/2006/relationships/control" Target="../activeX/activeX58.xml"/><Relationship Id="rId62" Type="http://schemas.openxmlformats.org/officeDocument/2006/relationships/control" Target="../activeX/activeX66.xml"/><Relationship Id="rId1" Type="http://schemas.openxmlformats.org/officeDocument/2006/relationships/hyperlink" Target="https://www.xoom.com/track-my-transaction?trackingNumber=XZ4T9Q7Z" TargetMode="External"/><Relationship Id="rId6" Type="http://schemas.openxmlformats.org/officeDocument/2006/relationships/hyperlink" Target="https://www.xoom.com/track-my-transaction?trackingNumber=XZT3R33R" TargetMode="External"/><Relationship Id="rId11" Type="http://schemas.openxmlformats.org/officeDocument/2006/relationships/hyperlink" Target="https://www.xoom.com/track-my-transaction?trackingNumber=XRMZNCQH" TargetMode="External"/><Relationship Id="rId24" Type="http://schemas.openxmlformats.org/officeDocument/2006/relationships/hyperlink" Target="https://www.xoom.com/track-my-transaction?trackingNumber=XYQJ6YGK" TargetMode="External"/><Relationship Id="rId32" Type="http://schemas.openxmlformats.org/officeDocument/2006/relationships/control" Target="../activeX/activeX36.xml"/><Relationship Id="rId37" Type="http://schemas.openxmlformats.org/officeDocument/2006/relationships/control" Target="../activeX/activeX41.xml"/><Relationship Id="rId40" Type="http://schemas.openxmlformats.org/officeDocument/2006/relationships/control" Target="../activeX/activeX44.xml"/><Relationship Id="rId45" Type="http://schemas.openxmlformats.org/officeDocument/2006/relationships/control" Target="../activeX/activeX49.xml"/><Relationship Id="rId53" Type="http://schemas.openxmlformats.org/officeDocument/2006/relationships/control" Target="../activeX/activeX57.xml"/><Relationship Id="rId58" Type="http://schemas.openxmlformats.org/officeDocument/2006/relationships/control" Target="../activeX/activeX62.xml"/><Relationship Id="rId5" Type="http://schemas.openxmlformats.org/officeDocument/2006/relationships/hyperlink" Target="https://www.xoom.com/track-my-transaction?trackingNumber=XFCPRNF5" TargetMode="External"/><Relationship Id="rId15" Type="http://schemas.openxmlformats.org/officeDocument/2006/relationships/hyperlink" Target="https://www.xoom.com/track-my-transaction?trackingNumber=XF39EVVM" TargetMode="External"/><Relationship Id="rId23" Type="http://schemas.openxmlformats.org/officeDocument/2006/relationships/hyperlink" Target="https://www.xoom.com/track-my-transaction?trackingNumber=XQCW373Y" TargetMode="External"/><Relationship Id="rId28" Type="http://schemas.openxmlformats.org/officeDocument/2006/relationships/hyperlink" Target="https://www.xoom.com/track-my-transaction?trackingNumber=XN6VXY9M" TargetMode="External"/><Relationship Id="rId36" Type="http://schemas.openxmlformats.org/officeDocument/2006/relationships/control" Target="../activeX/activeX40.xml"/><Relationship Id="rId49" Type="http://schemas.openxmlformats.org/officeDocument/2006/relationships/control" Target="../activeX/activeX53.xml"/><Relationship Id="rId57" Type="http://schemas.openxmlformats.org/officeDocument/2006/relationships/control" Target="../activeX/activeX61.xml"/><Relationship Id="rId61" Type="http://schemas.openxmlformats.org/officeDocument/2006/relationships/control" Target="../activeX/activeX65.xml"/><Relationship Id="rId10" Type="http://schemas.openxmlformats.org/officeDocument/2006/relationships/hyperlink" Target="https://www.xoom.com/track-my-transaction?trackingNumber=X3ZMHYJP" TargetMode="External"/><Relationship Id="rId19" Type="http://schemas.openxmlformats.org/officeDocument/2006/relationships/hyperlink" Target="https://www.xoom.com/track-my-transaction?trackingNumber=XTP4N29V" TargetMode="External"/><Relationship Id="rId31" Type="http://schemas.openxmlformats.org/officeDocument/2006/relationships/control" Target="../activeX/activeX35.xml"/><Relationship Id="rId44" Type="http://schemas.openxmlformats.org/officeDocument/2006/relationships/control" Target="../activeX/activeX48.xml"/><Relationship Id="rId52" Type="http://schemas.openxmlformats.org/officeDocument/2006/relationships/control" Target="../activeX/activeX56.xml"/><Relationship Id="rId60" Type="http://schemas.openxmlformats.org/officeDocument/2006/relationships/control" Target="../activeX/activeX64.xml"/><Relationship Id="rId4" Type="http://schemas.openxmlformats.org/officeDocument/2006/relationships/hyperlink" Target="https://www.xoom.com/track-my-transaction?trackingNumber=X6NTSFPX" TargetMode="External"/><Relationship Id="rId9" Type="http://schemas.openxmlformats.org/officeDocument/2006/relationships/hyperlink" Target="https://www.xoom.com/track-my-transaction?trackingNumber=XRAHFA4X" TargetMode="External"/><Relationship Id="rId14" Type="http://schemas.openxmlformats.org/officeDocument/2006/relationships/hyperlink" Target="https://www.xoom.com/track-my-transaction?trackingNumber=XY59Y7VN" TargetMode="External"/><Relationship Id="rId22" Type="http://schemas.openxmlformats.org/officeDocument/2006/relationships/hyperlink" Target="https://www.xoom.com/track-my-transaction?trackingNumber=XP74M79Y" TargetMode="External"/><Relationship Id="rId27" Type="http://schemas.openxmlformats.org/officeDocument/2006/relationships/hyperlink" Target="https://www.xoom.com/track-my-transaction?trackingNumber=X2GH52VM" TargetMode="External"/><Relationship Id="rId30" Type="http://schemas.openxmlformats.org/officeDocument/2006/relationships/vmlDrawing" Target="../drawings/vmlDrawing2.vml"/><Relationship Id="rId35" Type="http://schemas.openxmlformats.org/officeDocument/2006/relationships/control" Target="../activeX/activeX39.xml"/><Relationship Id="rId43" Type="http://schemas.openxmlformats.org/officeDocument/2006/relationships/control" Target="../activeX/activeX47.xml"/><Relationship Id="rId48" Type="http://schemas.openxmlformats.org/officeDocument/2006/relationships/control" Target="../activeX/activeX52.xml"/><Relationship Id="rId56" Type="http://schemas.openxmlformats.org/officeDocument/2006/relationships/control" Target="../activeX/activeX60.xml"/><Relationship Id="rId64" Type="http://schemas.openxmlformats.org/officeDocument/2006/relationships/control" Target="../activeX/activeX68.xml"/><Relationship Id="rId8" Type="http://schemas.openxmlformats.org/officeDocument/2006/relationships/hyperlink" Target="https://www.xoom.com/track-my-transaction?trackingNumber=XQE4Y7NN" TargetMode="External"/><Relationship Id="rId51" Type="http://schemas.openxmlformats.org/officeDocument/2006/relationships/control" Target="../activeX/activeX55.xml"/><Relationship Id="rId3" Type="http://schemas.openxmlformats.org/officeDocument/2006/relationships/hyperlink" Target="https://www.xoom.com/track-my-transaction?trackingNumber=XRP77AQE" TargetMode="External"/><Relationship Id="rId12" Type="http://schemas.openxmlformats.org/officeDocument/2006/relationships/hyperlink" Target="https://www.xoom.com/track-my-transaction?trackingNumber=XQJVV6A6" TargetMode="External"/><Relationship Id="rId17" Type="http://schemas.openxmlformats.org/officeDocument/2006/relationships/hyperlink" Target="https://www.xoom.com/track-my-transaction?trackingNumber=X3S9MKKT" TargetMode="External"/><Relationship Id="rId25" Type="http://schemas.openxmlformats.org/officeDocument/2006/relationships/hyperlink" Target="https://www.xoom.com/track-my-transaction?trackingNumber=X6CTXZWT" TargetMode="External"/><Relationship Id="rId33" Type="http://schemas.openxmlformats.org/officeDocument/2006/relationships/control" Target="../activeX/activeX37.xml"/><Relationship Id="rId38" Type="http://schemas.openxmlformats.org/officeDocument/2006/relationships/control" Target="../activeX/activeX42.xml"/><Relationship Id="rId46" Type="http://schemas.openxmlformats.org/officeDocument/2006/relationships/control" Target="../activeX/activeX50.xml"/><Relationship Id="rId59" Type="http://schemas.openxmlformats.org/officeDocument/2006/relationships/control" Target="../activeX/activeX6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3" workbookViewId="0">
      <selection activeCell="A22" sqref="A22:A23"/>
    </sheetView>
  </sheetViews>
  <sheetFormatPr defaultRowHeight="14.25"/>
  <cols>
    <col min="1" max="1" width="81.5" bestFit="1" customWidth="1"/>
    <col min="2" max="2" width="40.875" bestFit="1" customWidth="1"/>
    <col min="3" max="3" width="89.25" bestFit="1" customWidth="1"/>
    <col min="7" max="7" width="11.875" bestFit="1" customWidth="1"/>
  </cols>
  <sheetData>
    <row r="1" spans="1:3">
      <c r="A1" s="42" t="s">
        <v>197</v>
      </c>
      <c r="B1" s="43" t="s">
        <v>111</v>
      </c>
    </row>
    <row r="2" spans="1:3">
      <c r="A2" s="44" t="s">
        <v>70</v>
      </c>
      <c r="B2" s="52">
        <v>8506.64</v>
      </c>
    </row>
    <row r="3" spans="1:3">
      <c r="A3" s="44" t="s">
        <v>9</v>
      </c>
      <c r="B3" s="52">
        <v>1080.73</v>
      </c>
    </row>
    <row r="4" spans="1:3">
      <c r="A4" s="44" t="s">
        <v>23</v>
      </c>
      <c r="B4" s="52">
        <v>712.49</v>
      </c>
    </row>
    <row r="5" spans="1:3">
      <c r="A5" s="44" t="s">
        <v>50</v>
      </c>
      <c r="B5" s="52">
        <v>4190.7</v>
      </c>
    </row>
    <row r="6" spans="1:3">
      <c r="A6" s="44" t="s">
        <v>16</v>
      </c>
      <c r="B6" s="52">
        <v>4468.93</v>
      </c>
    </row>
    <row r="7" spans="1:3">
      <c r="A7" s="44" t="s">
        <v>108</v>
      </c>
      <c r="B7" s="52">
        <v>18959.489999999998</v>
      </c>
    </row>
    <row r="8" spans="1:3">
      <c r="A8" s="44" t="s">
        <v>154</v>
      </c>
      <c r="B8" s="52">
        <v>3000</v>
      </c>
    </row>
    <row r="9" spans="1:3">
      <c r="A9" s="44" t="s">
        <v>153</v>
      </c>
      <c r="B9" s="52">
        <v>2400</v>
      </c>
    </row>
    <row r="10" spans="1:3">
      <c r="A10" s="44" t="s">
        <v>156</v>
      </c>
      <c r="B10" s="52">
        <v>500</v>
      </c>
    </row>
    <row r="11" spans="1:3" ht="15">
      <c r="A11" s="50" t="s">
        <v>155</v>
      </c>
      <c r="B11" s="68">
        <f>SUM(B7:B10)</f>
        <v>24859.489999999998</v>
      </c>
    </row>
    <row r="14" spans="1:3" ht="15">
      <c r="A14" s="49" t="s">
        <v>198</v>
      </c>
      <c r="B14" s="49" t="s">
        <v>149</v>
      </c>
      <c r="C14" s="49" t="s">
        <v>163</v>
      </c>
    </row>
    <row r="15" spans="1:3">
      <c r="A15" s="69" t="s">
        <v>199</v>
      </c>
      <c r="B15" s="52">
        <v>2800</v>
      </c>
      <c r="C15" s="43" t="s">
        <v>158</v>
      </c>
    </row>
    <row r="16" spans="1:3">
      <c r="A16" s="69" t="s">
        <v>157</v>
      </c>
      <c r="B16" s="52">
        <v>61000</v>
      </c>
      <c r="C16" s="43" t="s">
        <v>196</v>
      </c>
    </row>
    <row r="17" spans="1:7">
      <c r="A17" s="69" t="s">
        <v>200</v>
      </c>
      <c r="B17" s="52">
        <v>21000</v>
      </c>
      <c r="C17" s="43"/>
    </row>
    <row r="18" spans="1:7">
      <c r="A18" s="43" t="s">
        <v>160</v>
      </c>
      <c r="B18" s="52">
        <v>200</v>
      </c>
      <c r="C18" s="43" t="s">
        <v>159</v>
      </c>
    </row>
    <row r="19" spans="1:7">
      <c r="A19" s="43" t="s">
        <v>160</v>
      </c>
      <c r="B19" s="43" t="s">
        <v>161</v>
      </c>
      <c r="C19" s="43"/>
    </row>
    <row r="20" spans="1:7">
      <c r="A20" s="43" t="s">
        <v>157</v>
      </c>
      <c r="B20" s="43" t="s">
        <v>162</v>
      </c>
      <c r="C20" s="43"/>
    </row>
    <row r="21" spans="1:7">
      <c r="A21" s="53" t="s">
        <v>165</v>
      </c>
      <c r="B21" s="54">
        <v>850</v>
      </c>
      <c r="C21" s="43"/>
    </row>
    <row r="22" spans="1:7">
      <c r="A22" s="53" t="s">
        <v>166</v>
      </c>
      <c r="B22" s="54">
        <v>100</v>
      </c>
      <c r="C22" s="43"/>
    </row>
    <row r="23" spans="1:7">
      <c r="A23" s="53" t="s">
        <v>167</v>
      </c>
      <c r="B23" s="52">
        <f>75*6</f>
        <v>450</v>
      </c>
      <c r="C23" s="43"/>
    </row>
    <row r="24" spans="1:7">
      <c r="A24" s="53" t="s">
        <v>168</v>
      </c>
      <c r="B24" s="43" t="s">
        <v>169</v>
      </c>
      <c r="C24" s="43"/>
    </row>
    <row r="25" spans="1:7">
      <c r="A25" s="43" t="s">
        <v>170</v>
      </c>
      <c r="B25" s="52">
        <v>250</v>
      </c>
      <c r="C25" s="43"/>
    </row>
    <row r="26" spans="1:7">
      <c r="A26" s="43" t="s">
        <v>171</v>
      </c>
      <c r="B26" s="52">
        <v>120</v>
      </c>
      <c r="C26" s="43" t="s">
        <v>159</v>
      </c>
      <c r="G26">
        <v>10000</v>
      </c>
    </row>
    <row r="27" spans="1:7">
      <c r="A27" s="53" t="s">
        <v>172</v>
      </c>
      <c r="B27" s="52">
        <f>1600*12</f>
        <v>19200</v>
      </c>
      <c r="C27" s="43"/>
      <c r="G27">
        <f>G26/12</f>
        <v>833.33333333333337</v>
      </c>
    </row>
    <row r="28" spans="1:7">
      <c r="A28" s="55" t="s">
        <v>173</v>
      </c>
      <c r="B28" s="52">
        <v>5590</v>
      </c>
    </row>
    <row r="29" spans="1:7">
      <c r="A29" s="55" t="s">
        <v>193</v>
      </c>
      <c r="B29" s="52">
        <v>7500</v>
      </c>
    </row>
    <row r="30" spans="1:7">
      <c r="A30" s="55" t="s">
        <v>194</v>
      </c>
      <c r="B30" t="s">
        <v>195</v>
      </c>
    </row>
    <row r="31" spans="1:7">
      <c r="A31" s="55"/>
    </row>
    <row r="32" spans="1:7" ht="15">
      <c r="A32" s="63" t="s">
        <v>189</v>
      </c>
      <c r="B32" s="63">
        <v>2023</v>
      </c>
    </row>
    <row r="33" spans="1:2">
      <c r="A33" s="62">
        <v>246.32</v>
      </c>
      <c r="B33" s="64" t="s">
        <v>178</v>
      </c>
    </row>
    <row r="34" spans="1:2">
      <c r="A34" s="62">
        <v>208.11</v>
      </c>
      <c r="B34" s="64" t="s">
        <v>177</v>
      </c>
    </row>
    <row r="35" spans="1:2">
      <c r="A35" s="62">
        <v>208.89</v>
      </c>
      <c r="B35" s="64" t="s">
        <v>179</v>
      </c>
    </row>
    <row r="36" spans="1:2">
      <c r="A36" s="62">
        <v>223.88</v>
      </c>
      <c r="B36" s="65" t="s">
        <v>180</v>
      </c>
    </row>
    <row r="37" spans="1:2">
      <c r="A37" s="62">
        <v>215.58</v>
      </c>
      <c r="B37" s="65" t="s">
        <v>181</v>
      </c>
    </row>
    <row r="38" spans="1:2">
      <c r="A38" s="62">
        <v>65.44</v>
      </c>
      <c r="B38" s="65" t="s">
        <v>182</v>
      </c>
    </row>
    <row r="39" spans="1:2">
      <c r="A39" s="62">
        <v>315.29000000000002</v>
      </c>
      <c r="B39" s="65" t="s">
        <v>183</v>
      </c>
    </row>
    <row r="40" spans="1:2">
      <c r="A40" s="62">
        <v>346.28</v>
      </c>
      <c r="B40" s="65" t="s">
        <v>184</v>
      </c>
    </row>
    <row r="41" spans="1:2">
      <c r="A41" s="62">
        <v>384.76</v>
      </c>
      <c r="B41" s="65" t="s">
        <v>185</v>
      </c>
    </row>
    <row r="42" spans="1:2">
      <c r="A42" s="62">
        <v>351.47</v>
      </c>
      <c r="B42" s="65" t="s">
        <v>186</v>
      </c>
    </row>
    <row r="43" spans="1:2">
      <c r="A43" s="62">
        <v>517.84</v>
      </c>
      <c r="B43" s="65" t="s">
        <v>187</v>
      </c>
    </row>
    <row r="44" spans="1:2">
      <c r="A44" s="62">
        <v>306.54000000000002</v>
      </c>
      <c r="B44" s="65" t="s">
        <v>188</v>
      </c>
    </row>
    <row r="45" spans="1:2">
      <c r="A45" s="66">
        <f>SUM(A33:A44)</f>
        <v>3390.4000000000005</v>
      </c>
      <c r="B45" s="65" t="s">
        <v>155</v>
      </c>
    </row>
    <row r="46" spans="1:2">
      <c r="A46" s="62">
        <v>2000</v>
      </c>
      <c r="B46" s="65" t="s">
        <v>201</v>
      </c>
    </row>
    <row r="47" spans="1:2">
      <c r="A47" s="62">
        <f>20*10</f>
        <v>200</v>
      </c>
      <c r="B47" s="65" t="s">
        <v>191</v>
      </c>
    </row>
    <row r="48" spans="1:2" ht="15">
      <c r="A48" s="67">
        <f>SUM(A45:A47)</f>
        <v>5590.4000000000005</v>
      </c>
      <c r="B48" s="63" t="s">
        <v>192</v>
      </c>
    </row>
  </sheetData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D12"/>
  <sheetViews>
    <sheetView topLeftCell="A3" workbookViewId="0">
      <selection activeCell="C10" sqref="C10"/>
    </sheetView>
  </sheetViews>
  <sheetFormatPr defaultRowHeight="14.25"/>
  <cols>
    <col min="1" max="1" width="19" bestFit="1" customWidth="1"/>
    <col min="2" max="2" width="20.5" bestFit="1" customWidth="1"/>
    <col min="3" max="3" width="30" bestFit="1" customWidth="1"/>
    <col min="4" max="4" width="10.5" bestFit="1" customWidth="1"/>
    <col min="5" max="5" width="17.75" bestFit="1" customWidth="1"/>
    <col min="6" max="6" width="30" bestFit="1" customWidth="1"/>
    <col min="7" max="7" width="10.5" bestFit="1" customWidth="1"/>
    <col min="8" max="23" width="19.875" bestFit="1" customWidth="1"/>
    <col min="24" max="24" width="10.5" bestFit="1" customWidth="1"/>
  </cols>
  <sheetData>
    <row r="3" spans="1:4">
      <c r="A3" s="38" t="s">
        <v>109</v>
      </c>
      <c r="B3" s="38" t="s">
        <v>110</v>
      </c>
    </row>
    <row r="4" spans="1:4">
      <c r="A4" s="38" t="s">
        <v>107</v>
      </c>
      <c r="B4" t="s">
        <v>70</v>
      </c>
      <c r="C4" t="s">
        <v>16</v>
      </c>
      <c r="D4" t="s">
        <v>108</v>
      </c>
    </row>
    <row r="5" spans="1:4">
      <c r="A5" s="39" t="s">
        <v>69</v>
      </c>
      <c r="B5" s="40">
        <v>2452.3200000000002</v>
      </c>
      <c r="C5" s="40"/>
      <c r="D5" s="40">
        <v>2452.3200000000002</v>
      </c>
    </row>
    <row r="6" spans="1:4">
      <c r="A6" s="39" t="s">
        <v>38</v>
      </c>
      <c r="B6" s="40"/>
      <c r="C6" s="40">
        <v>313.5</v>
      </c>
      <c r="D6" s="40">
        <v>313.5</v>
      </c>
    </row>
    <row r="7" spans="1:4">
      <c r="A7" s="39" t="s">
        <v>85</v>
      </c>
      <c r="B7" s="40">
        <v>491.34</v>
      </c>
      <c r="C7" s="40"/>
      <c r="D7" s="40">
        <v>491.34</v>
      </c>
    </row>
    <row r="8" spans="1:4">
      <c r="A8" s="39" t="s">
        <v>103</v>
      </c>
      <c r="B8" s="40">
        <v>1062.5</v>
      </c>
      <c r="C8" s="40"/>
      <c r="D8" s="40">
        <v>1062.5</v>
      </c>
    </row>
    <row r="9" spans="1:4">
      <c r="A9" s="39" t="s">
        <v>96</v>
      </c>
      <c r="B9" s="40"/>
      <c r="C9" s="40">
        <v>312.18</v>
      </c>
      <c r="D9" s="40">
        <v>312.18</v>
      </c>
    </row>
    <row r="10" spans="1:4">
      <c r="A10" s="39" t="s">
        <v>54</v>
      </c>
      <c r="B10" s="40"/>
      <c r="C10" s="40">
        <v>2000</v>
      </c>
      <c r="D10" s="40">
        <v>2000</v>
      </c>
    </row>
    <row r="11" spans="1:4">
      <c r="A11" s="39" t="s">
        <v>81</v>
      </c>
      <c r="B11" s="40">
        <v>496.66</v>
      </c>
      <c r="C11" s="40"/>
      <c r="D11" s="40">
        <v>496.66</v>
      </c>
    </row>
    <row r="12" spans="1:4">
      <c r="A12" s="39" t="s">
        <v>108</v>
      </c>
      <c r="B12" s="40">
        <v>4502.8200000000006</v>
      </c>
      <c r="C12" s="40">
        <v>2625.6800000000003</v>
      </c>
      <c r="D12" s="40">
        <v>7128.5</v>
      </c>
    </row>
  </sheetData>
  <conditionalFormatting pivot="1" sqref="D5:D11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pivot="1" sqref="B5:C11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{5D79AD00-9BD9-4A7D-BDCD-070147465898}</x14:id>
        </ext>
      </extLst>
    </cfRule>
  </conditionalFormatting>
  <conditionalFormatting pivot="1" sqref="B5:C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D79AD00-9BD9-4A7D-BDCD-0701474658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B5:C11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sqref="A1:E35"/>
    </sheetView>
  </sheetViews>
  <sheetFormatPr defaultRowHeight="14.25"/>
  <cols>
    <col min="3" max="3" width="11.75" bestFit="1" customWidth="1"/>
    <col min="5" max="5" width="8.625" bestFit="1" customWidth="1"/>
  </cols>
  <sheetData>
    <row r="1" spans="1:5">
      <c r="A1" s="16" t="s">
        <v>114</v>
      </c>
      <c r="B1" s="36" t="s">
        <v>115</v>
      </c>
      <c r="C1" s="36" t="s">
        <v>4</v>
      </c>
      <c r="D1" s="36" t="s">
        <v>106</v>
      </c>
      <c r="E1" s="37" t="s">
        <v>112</v>
      </c>
    </row>
    <row r="2" spans="1:5">
      <c r="A2" s="20" t="s">
        <v>8</v>
      </c>
      <c r="B2" s="35" t="s">
        <v>9</v>
      </c>
      <c r="C2" s="35" t="s">
        <v>11</v>
      </c>
      <c r="D2" s="34">
        <v>110.29</v>
      </c>
      <c r="E2" s="35" t="s">
        <v>13</v>
      </c>
    </row>
    <row r="3" spans="1:5">
      <c r="A3" s="24" t="s">
        <v>8</v>
      </c>
      <c r="B3" s="35" t="s">
        <v>16</v>
      </c>
      <c r="C3" s="35" t="s">
        <v>18</v>
      </c>
      <c r="D3" s="34">
        <v>1223.5899999999999</v>
      </c>
      <c r="E3" s="35">
        <v>100000</v>
      </c>
    </row>
    <row r="4" spans="1:5">
      <c r="A4" s="20" t="s">
        <v>22</v>
      </c>
      <c r="B4" s="35" t="s">
        <v>23</v>
      </c>
      <c r="C4" s="35" t="s">
        <v>24</v>
      </c>
      <c r="D4" s="34">
        <v>106.45</v>
      </c>
      <c r="E4" s="35">
        <v>8700</v>
      </c>
    </row>
    <row r="5" spans="1:5">
      <c r="A5" s="24" t="s">
        <v>28</v>
      </c>
      <c r="B5" s="35" t="s">
        <v>16</v>
      </c>
      <c r="C5" s="35" t="s">
        <v>29</v>
      </c>
      <c r="D5" s="34">
        <v>1225.07</v>
      </c>
      <c r="E5" s="35">
        <v>100000</v>
      </c>
    </row>
    <row r="6" spans="1:5">
      <c r="A6" s="20" t="s">
        <v>31</v>
      </c>
      <c r="B6" s="35" t="s">
        <v>23</v>
      </c>
      <c r="C6" s="35" t="s">
        <v>32</v>
      </c>
      <c r="D6" s="34">
        <v>106.07</v>
      </c>
      <c r="E6" s="35">
        <v>8700</v>
      </c>
    </row>
    <row r="7" spans="1:5">
      <c r="A7" s="24" t="s">
        <v>34</v>
      </c>
      <c r="B7" s="35" t="s">
        <v>9</v>
      </c>
      <c r="C7" s="35" t="s">
        <v>35</v>
      </c>
      <c r="D7" s="34">
        <v>111</v>
      </c>
      <c r="E7" s="35" t="s">
        <v>36</v>
      </c>
    </row>
    <row r="8" spans="1:5">
      <c r="A8" s="20" t="s">
        <v>38</v>
      </c>
      <c r="B8" s="35" t="s">
        <v>16</v>
      </c>
      <c r="C8" s="35" t="s">
        <v>39</v>
      </c>
      <c r="D8" s="34">
        <v>156.75</v>
      </c>
      <c r="E8" s="35">
        <v>12874</v>
      </c>
    </row>
    <row r="9" spans="1:5">
      <c r="A9" s="24" t="s">
        <v>42</v>
      </c>
      <c r="B9" s="35" t="s">
        <v>23</v>
      </c>
      <c r="C9" s="35" t="s">
        <v>43</v>
      </c>
      <c r="D9" s="34">
        <v>105.91</v>
      </c>
      <c r="E9" s="35">
        <v>8700</v>
      </c>
    </row>
    <row r="10" spans="1:5">
      <c r="A10" s="20" t="s">
        <v>45</v>
      </c>
      <c r="B10" s="35" t="s">
        <v>23</v>
      </c>
      <c r="C10" s="35" t="s">
        <v>46</v>
      </c>
      <c r="D10" s="34">
        <v>107.3</v>
      </c>
      <c r="E10" s="35">
        <v>8800</v>
      </c>
    </row>
    <row r="11" spans="1:5">
      <c r="A11" s="24" t="s">
        <v>49</v>
      </c>
      <c r="B11" s="35" t="s">
        <v>50</v>
      </c>
      <c r="C11" s="35" t="s">
        <v>51</v>
      </c>
      <c r="D11" s="34">
        <v>2000</v>
      </c>
      <c r="E11" s="35">
        <v>164961</v>
      </c>
    </row>
    <row r="12" spans="1:5">
      <c r="A12" s="20" t="s">
        <v>8</v>
      </c>
      <c r="B12" s="35" t="s">
        <v>9</v>
      </c>
      <c r="C12" s="35" t="s">
        <v>11</v>
      </c>
      <c r="D12" s="34">
        <v>110.29</v>
      </c>
      <c r="E12" s="35" t="s">
        <v>13</v>
      </c>
    </row>
    <row r="13" spans="1:5">
      <c r="A13" s="24" t="s">
        <v>8</v>
      </c>
      <c r="B13" s="35" t="s">
        <v>16</v>
      </c>
      <c r="C13" s="35" t="s">
        <v>18</v>
      </c>
      <c r="D13" s="34">
        <v>1223.5899999999999</v>
      </c>
      <c r="E13" s="35">
        <v>100000</v>
      </c>
    </row>
    <row r="14" spans="1:5">
      <c r="A14" s="20" t="s">
        <v>22</v>
      </c>
      <c r="B14" s="35" t="s">
        <v>23</v>
      </c>
      <c r="C14" s="35" t="s">
        <v>24</v>
      </c>
      <c r="D14" s="34">
        <v>106.45</v>
      </c>
      <c r="E14" s="35">
        <v>8700</v>
      </c>
    </row>
    <row r="15" spans="1:5">
      <c r="A15" s="24" t="s">
        <v>28</v>
      </c>
      <c r="B15" s="35" t="s">
        <v>16</v>
      </c>
      <c r="C15" s="35" t="s">
        <v>29</v>
      </c>
      <c r="D15" s="34">
        <v>1225.07</v>
      </c>
      <c r="E15" s="35">
        <v>100000</v>
      </c>
    </row>
    <row r="16" spans="1:5">
      <c r="A16" s="20" t="s">
        <v>31</v>
      </c>
      <c r="B16" s="35" t="s">
        <v>23</v>
      </c>
      <c r="C16" s="35" t="s">
        <v>32</v>
      </c>
      <c r="D16" s="34">
        <v>106.07</v>
      </c>
      <c r="E16" s="35">
        <v>8700</v>
      </c>
    </row>
    <row r="17" spans="1:5">
      <c r="A17" s="24" t="s">
        <v>34</v>
      </c>
      <c r="B17" s="35" t="s">
        <v>9</v>
      </c>
      <c r="C17" s="35" t="s">
        <v>35</v>
      </c>
      <c r="D17" s="34">
        <v>111</v>
      </c>
      <c r="E17" s="35" t="s">
        <v>36</v>
      </c>
    </row>
    <row r="18" spans="1:5">
      <c r="A18" s="20" t="s">
        <v>38</v>
      </c>
      <c r="B18" s="35" t="s">
        <v>16</v>
      </c>
      <c r="C18" s="35" t="s">
        <v>39</v>
      </c>
      <c r="D18" s="34">
        <v>156.75</v>
      </c>
      <c r="E18" s="35">
        <v>12874</v>
      </c>
    </row>
    <row r="19" spans="1:5">
      <c r="A19" s="24" t="s">
        <v>42</v>
      </c>
      <c r="B19" s="35" t="s">
        <v>23</v>
      </c>
      <c r="C19" s="35" t="s">
        <v>43</v>
      </c>
      <c r="D19" s="34">
        <v>105.91</v>
      </c>
      <c r="E19" s="35">
        <v>8700</v>
      </c>
    </row>
    <row r="20" spans="1:5">
      <c r="A20" s="20" t="s">
        <v>45</v>
      </c>
      <c r="B20" s="35" t="s">
        <v>23</v>
      </c>
      <c r="C20" s="35" t="s">
        <v>46</v>
      </c>
      <c r="D20" s="34">
        <v>107.3</v>
      </c>
      <c r="E20" s="35">
        <v>8800</v>
      </c>
    </row>
    <row r="21" spans="1:5">
      <c r="A21" s="24" t="s">
        <v>49</v>
      </c>
      <c r="B21" s="35" t="s">
        <v>50</v>
      </c>
      <c r="C21" s="35" t="s">
        <v>51</v>
      </c>
      <c r="D21" s="34">
        <v>2000</v>
      </c>
      <c r="E21" s="35">
        <v>164961</v>
      </c>
    </row>
    <row r="22" spans="1:5">
      <c r="A22" s="20" t="s">
        <v>54</v>
      </c>
      <c r="B22" s="35" t="s">
        <v>16</v>
      </c>
      <c r="C22" s="35" t="s">
        <v>51</v>
      </c>
      <c r="D22" s="34">
        <v>2000</v>
      </c>
      <c r="E22" s="35">
        <v>163176</v>
      </c>
    </row>
    <row r="23" spans="1:5">
      <c r="A23" s="24" t="s">
        <v>57</v>
      </c>
      <c r="B23" s="35" t="s">
        <v>23</v>
      </c>
      <c r="C23" s="35" t="s">
        <v>58</v>
      </c>
      <c r="D23" s="34">
        <v>123.55</v>
      </c>
      <c r="E23" s="35">
        <v>10000</v>
      </c>
    </row>
    <row r="24" spans="1:5">
      <c r="A24" s="20" t="s">
        <v>61</v>
      </c>
      <c r="B24" s="35" t="s">
        <v>9</v>
      </c>
      <c r="C24" s="35" t="s">
        <v>62</v>
      </c>
      <c r="D24" s="34">
        <v>400.18</v>
      </c>
      <c r="E24" s="35" t="s">
        <v>63</v>
      </c>
    </row>
    <row r="25" spans="1:5">
      <c r="A25" s="24" t="s">
        <v>65</v>
      </c>
      <c r="B25" s="35" t="s">
        <v>23</v>
      </c>
      <c r="C25" s="35" t="s">
        <v>66</v>
      </c>
      <c r="D25" s="34">
        <v>148.30000000000001</v>
      </c>
      <c r="E25" s="35">
        <v>12000</v>
      </c>
    </row>
    <row r="26" spans="1:5">
      <c r="A26" s="20" t="s">
        <v>69</v>
      </c>
      <c r="B26" s="35" t="s">
        <v>70</v>
      </c>
      <c r="C26" s="35" t="s">
        <v>71</v>
      </c>
      <c r="D26" s="34">
        <v>2452.3200000000002</v>
      </c>
      <c r="E26" s="35">
        <v>200000</v>
      </c>
    </row>
    <row r="27" spans="1:5">
      <c r="A27" s="24" t="s">
        <v>74</v>
      </c>
      <c r="B27" s="35" t="s">
        <v>50</v>
      </c>
      <c r="C27" s="35" t="s">
        <v>75</v>
      </c>
      <c r="D27" s="34">
        <v>1400</v>
      </c>
      <c r="E27" s="35">
        <v>113258</v>
      </c>
    </row>
    <row r="28" spans="1:5">
      <c r="A28" s="20" t="s">
        <v>78</v>
      </c>
      <c r="B28" s="35" t="s">
        <v>9</v>
      </c>
      <c r="C28" s="35" t="s">
        <v>79</v>
      </c>
      <c r="D28" s="34">
        <v>114.34</v>
      </c>
      <c r="E28" s="35" t="s">
        <v>13</v>
      </c>
    </row>
    <row r="29" spans="1:5">
      <c r="A29" s="24" t="s">
        <v>81</v>
      </c>
      <c r="B29" s="35" t="s">
        <v>70</v>
      </c>
      <c r="C29" s="35" t="s">
        <v>82</v>
      </c>
      <c r="D29" s="34">
        <v>496.66</v>
      </c>
      <c r="E29" s="35">
        <v>40000</v>
      </c>
    </row>
    <row r="30" spans="1:5">
      <c r="A30" s="20" t="s">
        <v>85</v>
      </c>
      <c r="B30" s="35" t="s">
        <v>70</v>
      </c>
      <c r="C30" s="35" t="s">
        <v>86</v>
      </c>
      <c r="D30" s="34">
        <v>491.34</v>
      </c>
      <c r="E30" s="35">
        <v>40000</v>
      </c>
    </row>
    <row r="31" spans="1:5">
      <c r="A31" s="24" t="s">
        <v>88</v>
      </c>
      <c r="B31" s="35" t="s">
        <v>50</v>
      </c>
      <c r="C31" s="35" t="s">
        <v>89</v>
      </c>
      <c r="D31" s="34">
        <v>73.7</v>
      </c>
      <c r="E31" s="35">
        <v>6000</v>
      </c>
    </row>
    <row r="32" spans="1:5">
      <c r="A32" s="20" t="s">
        <v>92</v>
      </c>
      <c r="B32" s="35" t="s">
        <v>50</v>
      </c>
      <c r="C32" s="35" t="s">
        <v>93</v>
      </c>
      <c r="D32" s="34">
        <v>717</v>
      </c>
      <c r="E32" s="35">
        <v>58185</v>
      </c>
    </row>
    <row r="33" spans="1:5">
      <c r="A33" s="24" t="s">
        <v>96</v>
      </c>
      <c r="B33" s="35" t="s">
        <v>16</v>
      </c>
      <c r="C33" s="35" t="s">
        <v>97</v>
      </c>
      <c r="D33" s="34">
        <v>312.18</v>
      </c>
      <c r="E33" s="35">
        <v>25000</v>
      </c>
    </row>
    <row r="34" spans="1:5">
      <c r="A34" s="20" t="s">
        <v>100</v>
      </c>
      <c r="B34" s="35" t="s">
        <v>9</v>
      </c>
      <c r="C34" s="35" t="s">
        <v>101</v>
      </c>
      <c r="D34" s="34">
        <v>121.81</v>
      </c>
      <c r="E34" s="35" t="s">
        <v>13</v>
      </c>
    </row>
    <row r="35" spans="1:5">
      <c r="A35" s="24" t="s">
        <v>103</v>
      </c>
      <c r="B35" s="35" t="s">
        <v>70</v>
      </c>
      <c r="C35" s="35" t="s">
        <v>104</v>
      </c>
      <c r="D35" s="34">
        <v>1062.5</v>
      </c>
      <c r="E35" s="35">
        <v>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3:G49"/>
  <sheetViews>
    <sheetView topLeftCell="A9" workbookViewId="0">
      <selection activeCell="A3" sqref="A3:G49"/>
    </sheetView>
  </sheetViews>
  <sheetFormatPr defaultRowHeight="14.25"/>
  <cols>
    <col min="1" max="1" width="81.5" bestFit="1" customWidth="1"/>
    <col min="2" max="2" width="40.875" bestFit="1" customWidth="1"/>
    <col min="3" max="3" width="19.5" bestFit="1" customWidth="1"/>
  </cols>
  <sheetData>
    <row r="3" spans="1:3">
      <c r="A3" s="42" t="s">
        <v>107</v>
      </c>
      <c r="B3" s="43" t="s">
        <v>111</v>
      </c>
    </row>
    <row r="4" spans="1:3">
      <c r="A4" s="44" t="s">
        <v>70</v>
      </c>
      <c r="B4" s="45">
        <v>8506.64</v>
      </c>
    </row>
    <row r="5" spans="1:3">
      <c r="A5" s="44" t="s">
        <v>9</v>
      </c>
      <c r="B5" s="45">
        <v>1080.73</v>
      </c>
    </row>
    <row r="6" spans="1:3">
      <c r="A6" s="44" t="s">
        <v>23</v>
      </c>
      <c r="B6" s="45">
        <v>712.49</v>
      </c>
    </row>
    <row r="7" spans="1:3">
      <c r="A7" s="44" t="s">
        <v>50</v>
      </c>
      <c r="B7" s="45">
        <v>4190.7</v>
      </c>
    </row>
    <row r="8" spans="1:3">
      <c r="A8" s="44" t="s">
        <v>16</v>
      </c>
      <c r="B8" s="45">
        <v>4468.93</v>
      </c>
    </row>
    <row r="9" spans="1:3">
      <c r="A9" s="44" t="s">
        <v>108</v>
      </c>
      <c r="B9" s="45">
        <v>18959.489999999998</v>
      </c>
    </row>
    <row r="10" spans="1:3">
      <c r="A10" s="44" t="s">
        <v>154</v>
      </c>
      <c r="B10" s="45">
        <v>3000</v>
      </c>
    </row>
    <row r="11" spans="1:3">
      <c r="A11" s="44" t="s">
        <v>153</v>
      </c>
      <c r="B11" s="45">
        <v>2400</v>
      </c>
    </row>
    <row r="12" spans="1:3">
      <c r="A12" s="44" t="s">
        <v>156</v>
      </c>
      <c r="B12" s="45">
        <v>500</v>
      </c>
    </row>
    <row r="13" spans="1:3" ht="15">
      <c r="A13" s="50" t="s">
        <v>155</v>
      </c>
      <c r="B13" s="51">
        <f>SUM(B9:B12)</f>
        <v>24859.489999999998</v>
      </c>
    </row>
    <row r="16" spans="1:3" ht="15">
      <c r="A16" s="49" t="s">
        <v>164</v>
      </c>
      <c r="B16" s="49" t="s">
        <v>149</v>
      </c>
      <c r="C16" s="49" t="s">
        <v>163</v>
      </c>
    </row>
    <row r="17" spans="1:7">
      <c r="A17" s="43" t="s">
        <v>157</v>
      </c>
      <c r="B17" s="52">
        <v>2800</v>
      </c>
      <c r="C17" s="43" t="s">
        <v>158</v>
      </c>
    </row>
    <row r="18" spans="1:7">
      <c r="A18" s="43" t="s">
        <v>157</v>
      </c>
      <c r="B18" s="52">
        <v>61000</v>
      </c>
      <c r="C18" s="43" t="s">
        <v>196</v>
      </c>
    </row>
    <row r="19" spans="1:7">
      <c r="A19" s="43" t="s">
        <v>160</v>
      </c>
      <c r="B19" s="52">
        <v>200</v>
      </c>
      <c r="C19" s="43" t="s">
        <v>159</v>
      </c>
    </row>
    <row r="20" spans="1:7">
      <c r="A20" s="43" t="s">
        <v>160</v>
      </c>
      <c r="B20" s="43" t="s">
        <v>161</v>
      </c>
      <c r="C20" s="43"/>
    </row>
    <row r="21" spans="1:7">
      <c r="A21" s="43" t="s">
        <v>157</v>
      </c>
      <c r="B21" s="43" t="s">
        <v>162</v>
      </c>
      <c r="C21" s="43"/>
    </row>
    <row r="22" spans="1:7">
      <c r="A22" s="53" t="s">
        <v>165</v>
      </c>
      <c r="B22" s="54">
        <v>850</v>
      </c>
      <c r="C22" s="43"/>
    </row>
    <row r="23" spans="1:7">
      <c r="A23" s="53" t="s">
        <v>166</v>
      </c>
      <c r="B23" s="54">
        <v>100</v>
      </c>
      <c r="C23" s="43"/>
    </row>
    <row r="24" spans="1:7">
      <c r="A24" s="53" t="s">
        <v>167</v>
      </c>
      <c r="B24" s="52">
        <f>75*6</f>
        <v>450</v>
      </c>
      <c r="C24" s="43"/>
    </row>
    <row r="25" spans="1:7">
      <c r="A25" s="53" t="s">
        <v>168</v>
      </c>
      <c r="B25" s="43" t="s">
        <v>169</v>
      </c>
      <c r="C25" s="43"/>
    </row>
    <row r="26" spans="1:7">
      <c r="A26" s="43" t="s">
        <v>170</v>
      </c>
      <c r="B26" s="52">
        <v>250</v>
      </c>
      <c r="C26" s="43"/>
    </row>
    <row r="27" spans="1:7">
      <c r="A27" s="43" t="s">
        <v>171</v>
      </c>
      <c r="B27" s="52">
        <v>120</v>
      </c>
      <c r="C27" s="43" t="s">
        <v>159</v>
      </c>
      <c r="G27">
        <v>10000</v>
      </c>
    </row>
    <row r="28" spans="1:7">
      <c r="A28" s="53" t="s">
        <v>172</v>
      </c>
      <c r="B28" s="52">
        <f>1600*12</f>
        <v>19200</v>
      </c>
      <c r="C28" s="43"/>
      <c r="G28">
        <f>G27/12</f>
        <v>833.33333333333337</v>
      </c>
    </row>
    <row r="29" spans="1:7">
      <c r="A29" s="55" t="s">
        <v>173</v>
      </c>
    </row>
    <row r="30" spans="1:7">
      <c r="A30" s="55" t="s">
        <v>193</v>
      </c>
      <c r="B30" s="52">
        <v>7500</v>
      </c>
    </row>
    <row r="31" spans="1:7">
      <c r="A31" s="55" t="s">
        <v>194</v>
      </c>
      <c r="B31" t="s">
        <v>195</v>
      </c>
    </row>
    <row r="32" spans="1:7">
      <c r="A32" s="55"/>
    </row>
    <row r="33" spans="1:2" ht="15">
      <c r="A33" s="63" t="s">
        <v>189</v>
      </c>
      <c r="B33" s="63">
        <v>2023</v>
      </c>
    </row>
    <row r="34" spans="1:2">
      <c r="A34" s="62">
        <v>246.32</v>
      </c>
      <c r="B34" s="64" t="s">
        <v>178</v>
      </c>
    </row>
    <row r="35" spans="1:2">
      <c r="A35" s="62">
        <v>208.11</v>
      </c>
      <c r="B35" s="64" t="s">
        <v>177</v>
      </c>
    </row>
    <row r="36" spans="1:2">
      <c r="A36" s="62">
        <v>208.89</v>
      </c>
      <c r="B36" s="64" t="s">
        <v>179</v>
      </c>
    </row>
    <row r="37" spans="1:2">
      <c r="A37" s="62">
        <v>223.88</v>
      </c>
      <c r="B37" s="65" t="s">
        <v>180</v>
      </c>
    </row>
    <row r="38" spans="1:2">
      <c r="A38" s="62">
        <v>215.58</v>
      </c>
      <c r="B38" s="65" t="s">
        <v>181</v>
      </c>
    </row>
    <row r="39" spans="1:2">
      <c r="A39" s="62">
        <v>65.44</v>
      </c>
      <c r="B39" s="65" t="s">
        <v>182</v>
      </c>
    </row>
    <row r="40" spans="1:2">
      <c r="A40" s="62">
        <v>315.29000000000002</v>
      </c>
      <c r="B40" s="65" t="s">
        <v>183</v>
      </c>
    </row>
    <row r="41" spans="1:2">
      <c r="A41" s="62">
        <v>346.28</v>
      </c>
      <c r="B41" s="65" t="s">
        <v>184</v>
      </c>
    </row>
    <row r="42" spans="1:2">
      <c r="A42" s="62">
        <v>384.76</v>
      </c>
      <c r="B42" s="65" t="s">
        <v>185</v>
      </c>
    </row>
    <row r="43" spans="1:2">
      <c r="A43" s="62">
        <v>351.47</v>
      </c>
      <c r="B43" s="65" t="s">
        <v>186</v>
      </c>
    </row>
    <row r="44" spans="1:2">
      <c r="A44" s="62">
        <v>517.84</v>
      </c>
      <c r="B44" s="65" t="s">
        <v>187</v>
      </c>
    </row>
    <row r="45" spans="1:2">
      <c r="A45" s="62">
        <v>306.54000000000002</v>
      </c>
      <c r="B45" s="65" t="s">
        <v>188</v>
      </c>
    </row>
    <row r="46" spans="1:2">
      <c r="A46" s="66">
        <f>SUM(A34:A45)</f>
        <v>3390.4000000000005</v>
      </c>
      <c r="B46" s="65" t="s">
        <v>155</v>
      </c>
    </row>
    <row r="47" spans="1:2">
      <c r="A47" s="62">
        <v>2000</v>
      </c>
      <c r="B47" s="65" t="s">
        <v>190</v>
      </c>
    </row>
    <row r="48" spans="1:2">
      <c r="A48" s="62">
        <f>20*10</f>
        <v>200</v>
      </c>
      <c r="B48" s="65" t="s">
        <v>191</v>
      </c>
    </row>
    <row r="49" spans="1:2" ht="15">
      <c r="A49" s="67">
        <f>SUM(A46:A48)</f>
        <v>5590.4000000000005</v>
      </c>
      <c r="B49" s="63" t="s">
        <v>192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B104"/>
  <sheetViews>
    <sheetView workbookViewId="0">
      <selection sqref="A1:B94"/>
    </sheetView>
  </sheetViews>
  <sheetFormatPr defaultRowHeight="14.25"/>
  <cols>
    <col min="1" max="1" width="13.25" bestFit="1" customWidth="1"/>
  </cols>
  <sheetData>
    <row r="1" spans="1:2">
      <c r="A1" t="s">
        <v>189</v>
      </c>
      <c r="B1">
        <v>2023</v>
      </c>
    </row>
    <row r="2" spans="1:2" ht="15" hidden="1">
      <c r="A2" s="56"/>
    </row>
    <row r="3" spans="1:2" hidden="1">
      <c r="A3" s="57"/>
    </row>
    <row r="4" spans="1:2" hidden="1">
      <c r="A4" s="59"/>
    </row>
    <row r="5" spans="1:2" hidden="1">
      <c r="A5" s="59"/>
    </row>
    <row r="6" spans="1:2" ht="15" hidden="1">
      <c r="A6" s="60"/>
    </row>
    <row r="7" spans="1:2" hidden="1">
      <c r="A7" s="18"/>
    </row>
    <row r="8" spans="1:2" hidden="1">
      <c r="A8" s="58"/>
    </row>
    <row r="9" spans="1:2" ht="15" hidden="1">
      <c r="A9" s="56"/>
    </row>
    <row r="10" spans="1:2" hidden="1">
      <c r="A10" s="57"/>
    </row>
    <row r="11" spans="1:2" hidden="1">
      <c r="A11" s="59"/>
    </row>
    <row r="12" spans="1:2" hidden="1">
      <c r="A12" s="59"/>
    </row>
    <row r="13" spans="1:2" ht="15" hidden="1">
      <c r="A13" s="60"/>
    </row>
    <row r="14" spans="1:2" hidden="1">
      <c r="A14" s="18"/>
    </row>
    <row r="15" spans="1:2" hidden="1">
      <c r="A15" s="58"/>
    </row>
    <row r="16" spans="1:2" ht="15" hidden="1">
      <c r="A16" s="56">
        <v>45293</v>
      </c>
    </row>
    <row r="17" spans="1:2">
      <c r="A17" s="57">
        <v>246.32</v>
      </c>
      <c r="B17" s="61" t="s">
        <v>178</v>
      </c>
    </row>
    <row r="18" spans="1:2" hidden="1">
      <c r="A18" s="59" t="s">
        <v>174</v>
      </c>
    </row>
    <row r="19" spans="1:2" hidden="1">
      <c r="A19" s="59" t="s">
        <v>175</v>
      </c>
    </row>
    <row r="20" spans="1:2" ht="15" hidden="1">
      <c r="A20" s="60" t="s">
        <v>176</v>
      </c>
    </row>
    <row r="21" spans="1:2" hidden="1">
      <c r="A21" s="18"/>
    </row>
    <row r="22" spans="1:2" hidden="1">
      <c r="A22" s="58"/>
    </row>
    <row r="23" spans="1:2" ht="15" hidden="1">
      <c r="A23" s="56">
        <v>45262</v>
      </c>
    </row>
    <row r="24" spans="1:2">
      <c r="A24" s="57">
        <v>208.11</v>
      </c>
      <c r="B24" s="61" t="s">
        <v>177</v>
      </c>
    </row>
    <row r="25" spans="1:2" hidden="1">
      <c r="A25" s="59" t="s">
        <v>174</v>
      </c>
    </row>
    <row r="26" spans="1:2" hidden="1">
      <c r="A26" s="59" t="s">
        <v>175</v>
      </c>
    </row>
    <row r="27" spans="1:2" ht="15" hidden="1">
      <c r="A27" s="60" t="s">
        <v>176</v>
      </c>
    </row>
    <row r="28" spans="1:2" hidden="1">
      <c r="A28" s="18"/>
    </row>
    <row r="29" spans="1:2" hidden="1">
      <c r="A29" s="58"/>
    </row>
    <row r="30" spans="1:2" ht="15" hidden="1">
      <c r="A30" s="56">
        <v>45232</v>
      </c>
    </row>
    <row r="31" spans="1:2">
      <c r="A31" s="57">
        <v>208.89</v>
      </c>
      <c r="B31" s="61" t="s">
        <v>179</v>
      </c>
    </row>
    <row r="32" spans="1:2" hidden="1">
      <c r="A32" s="59" t="s">
        <v>174</v>
      </c>
    </row>
    <row r="33" spans="1:2" hidden="1">
      <c r="A33" s="59" t="s">
        <v>175</v>
      </c>
    </row>
    <row r="34" spans="1:2" ht="15" hidden="1">
      <c r="A34" s="60" t="s">
        <v>176</v>
      </c>
    </row>
    <row r="35" spans="1:2" hidden="1">
      <c r="A35" s="18"/>
    </row>
    <row r="36" spans="1:2" hidden="1">
      <c r="A36" s="58"/>
    </row>
    <row r="37" spans="1:2" ht="15" hidden="1">
      <c r="A37" s="56">
        <v>45201</v>
      </c>
    </row>
    <row r="38" spans="1:2">
      <c r="A38" s="57">
        <v>223.88</v>
      </c>
      <c r="B38" t="s">
        <v>180</v>
      </c>
    </row>
    <row r="39" spans="1:2" hidden="1">
      <c r="A39" s="59" t="s">
        <v>174</v>
      </c>
    </row>
    <row r="40" spans="1:2" hidden="1">
      <c r="A40" s="59" t="s">
        <v>175</v>
      </c>
    </row>
    <row r="41" spans="1:2" ht="15" hidden="1">
      <c r="A41" s="60" t="s">
        <v>176</v>
      </c>
    </row>
    <row r="42" spans="1:2" hidden="1">
      <c r="A42" s="18"/>
    </row>
    <row r="43" spans="1:2" hidden="1">
      <c r="A43" s="58"/>
    </row>
    <row r="44" spans="1:2" ht="15" hidden="1">
      <c r="A44" s="56">
        <v>45171</v>
      </c>
    </row>
    <row r="45" spans="1:2">
      <c r="A45" s="57">
        <v>215.58</v>
      </c>
      <c r="B45" t="s">
        <v>181</v>
      </c>
    </row>
    <row r="46" spans="1:2" hidden="1">
      <c r="A46" s="59" t="s">
        <v>174</v>
      </c>
    </row>
    <row r="47" spans="1:2" hidden="1">
      <c r="A47" s="59" t="s">
        <v>175</v>
      </c>
    </row>
    <row r="48" spans="1:2" ht="15" hidden="1">
      <c r="A48" s="60" t="s">
        <v>176</v>
      </c>
    </row>
    <row r="49" spans="1:2" hidden="1">
      <c r="A49" s="18"/>
    </row>
    <row r="50" spans="1:2" hidden="1">
      <c r="A50" s="58"/>
    </row>
    <row r="51" spans="1:2" ht="15" hidden="1">
      <c r="A51" s="56">
        <v>45140</v>
      </c>
    </row>
    <row r="52" spans="1:2">
      <c r="A52" s="57">
        <v>65.44</v>
      </c>
      <c r="B52" t="s">
        <v>182</v>
      </c>
    </row>
    <row r="53" spans="1:2" hidden="1">
      <c r="A53" s="59" t="s">
        <v>174</v>
      </c>
    </row>
    <row r="54" spans="1:2" hidden="1">
      <c r="A54" s="59" t="s">
        <v>175</v>
      </c>
    </row>
    <row r="55" spans="1:2" ht="15" hidden="1">
      <c r="A55" s="60" t="s">
        <v>176</v>
      </c>
    </row>
    <row r="56" spans="1:2" hidden="1">
      <c r="A56" s="18"/>
    </row>
    <row r="57" spans="1:2" hidden="1">
      <c r="A57" s="58"/>
    </row>
    <row r="58" spans="1:2" ht="15" hidden="1">
      <c r="A58" s="56">
        <v>45109</v>
      </c>
    </row>
    <row r="59" spans="1:2">
      <c r="A59" s="57">
        <v>315.29000000000002</v>
      </c>
      <c r="B59" t="s">
        <v>183</v>
      </c>
    </row>
    <row r="60" spans="1:2" hidden="1">
      <c r="A60" s="59" t="s">
        <v>174</v>
      </c>
    </row>
    <row r="61" spans="1:2" hidden="1">
      <c r="A61" s="59" t="s">
        <v>175</v>
      </c>
    </row>
    <row r="62" spans="1:2" ht="15" hidden="1">
      <c r="A62" s="60" t="s">
        <v>176</v>
      </c>
    </row>
    <row r="63" spans="1:2" hidden="1">
      <c r="A63" s="18"/>
    </row>
    <row r="64" spans="1:2" hidden="1">
      <c r="A64" s="58"/>
    </row>
    <row r="65" spans="1:2" ht="15" hidden="1">
      <c r="A65" s="56">
        <v>45079</v>
      </c>
    </row>
    <row r="66" spans="1:2">
      <c r="A66" s="57">
        <v>346.28</v>
      </c>
      <c r="B66" t="s">
        <v>184</v>
      </c>
    </row>
    <row r="67" spans="1:2" hidden="1">
      <c r="A67" s="59" t="s">
        <v>174</v>
      </c>
    </row>
    <row r="68" spans="1:2" hidden="1">
      <c r="A68" s="59" t="s">
        <v>175</v>
      </c>
    </row>
    <row r="69" spans="1:2" ht="15" hidden="1">
      <c r="A69" s="60" t="s">
        <v>176</v>
      </c>
    </row>
    <row r="70" spans="1:2" hidden="1">
      <c r="A70" s="18"/>
    </row>
    <row r="71" spans="1:2" hidden="1">
      <c r="A71" s="58"/>
    </row>
    <row r="72" spans="1:2" ht="15" hidden="1">
      <c r="A72" s="56">
        <v>45048</v>
      </c>
    </row>
    <row r="73" spans="1:2">
      <c r="A73" s="57">
        <v>384.76</v>
      </c>
      <c r="B73" t="s">
        <v>185</v>
      </c>
    </row>
    <row r="74" spans="1:2" hidden="1">
      <c r="A74" s="59" t="s">
        <v>174</v>
      </c>
    </row>
    <row r="75" spans="1:2" hidden="1">
      <c r="A75" s="59" t="s">
        <v>175</v>
      </c>
    </row>
    <row r="76" spans="1:2" ht="15" hidden="1">
      <c r="A76" s="60" t="s">
        <v>176</v>
      </c>
    </row>
    <row r="77" spans="1:2" hidden="1">
      <c r="A77" s="18"/>
    </row>
    <row r="78" spans="1:2" hidden="1">
      <c r="A78" s="58"/>
    </row>
    <row r="79" spans="1:2" ht="15" hidden="1">
      <c r="A79" s="56">
        <v>45018</v>
      </c>
    </row>
    <row r="80" spans="1:2">
      <c r="A80" s="57">
        <v>351.47</v>
      </c>
      <c r="B80" t="s">
        <v>186</v>
      </c>
    </row>
    <row r="81" spans="1:2" hidden="1">
      <c r="A81" s="59" t="s">
        <v>174</v>
      </c>
    </row>
    <row r="82" spans="1:2" hidden="1">
      <c r="A82" s="59" t="s">
        <v>175</v>
      </c>
    </row>
    <row r="83" spans="1:2" ht="15" hidden="1">
      <c r="A83" s="60" t="s">
        <v>176</v>
      </c>
    </row>
    <row r="84" spans="1:2" hidden="1">
      <c r="A84" s="18"/>
    </row>
    <row r="85" spans="1:2" hidden="1">
      <c r="A85" s="58"/>
    </row>
    <row r="86" spans="1:2" ht="15" hidden="1">
      <c r="A86" s="56">
        <v>44987</v>
      </c>
    </row>
    <row r="87" spans="1:2">
      <c r="A87" s="57">
        <v>517.84</v>
      </c>
      <c r="B87" t="s">
        <v>187</v>
      </c>
    </row>
    <row r="88" spans="1:2" hidden="1">
      <c r="A88" s="59" t="s">
        <v>174</v>
      </c>
    </row>
    <row r="89" spans="1:2" hidden="1">
      <c r="A89" s="59" t="s">
        <v>175</v>
      </c>
    </row>
    <row r="90" spans="1:2" ht="15" hidden="1">
      <c r="A90" s="60" t="s">
        <v>176</v>
      </c>
    </row>
    <row r="91" spans="1:2" hidden="1">
      <c r="A91" s="18"/>
    </row>
    <row r="92" spans="1:2" hidden="1">
      <c r="A92" s="58"/>
    </row>
    <row r="93" spans="1:2" ht="15" hidden="1">
      <c r="A93" s="56">
        <v>44959</v>
      </c>
    </row>
    <row r="94" spans="1:2">
      <c r="A94" s="57">
        <v>306.54000000000002</v>
      </c>
      <c r="B94" t="s">
        <v>188</v>
      </c>
    </row>
    <row r="95" spans="1:2" hidden="1">
      <c r="A95" s="59" t="s">
        <v>174</v>
      </c>
    </row>
    <row r="96" spans="1:2" hidden="1">
      <c r="A96" s="59" t="s">
        <v>175</v>
      </c>
    </row>
    <row r="97" spans="1:1" ht="15" hidden="1">
      <c r="A97" s="60" t="s">
        <v>176</v>
      </c>
    </row>
    <row r="98" spans="1:1" hidden="1">
      <c r="A98" s="18"/>
    </row>
    <row r="99" spans="1:1" hidden="1">
      <c r="A99" s="58"/>
    </row>
    <row r="100" spans="1:1" ht="15" hidden="1">
      <c r="A100" s="56"/>
    </row>
    <row r="101" spans="1:1" hidden="1">
      <c r="A101" s="57"/>
    </row>
    <row r="102" spans="1:1" hidden="1">
      <c r="A102" s="59"/>
    </row>
    <row r="103" spans="1:1" hidden="1">
      <c r="A103" s="59"/>
    </row>
    <row r="104" spans="1:1" ht="15" hidden="1">
      <c r="A104" s="60"/>
    </row>
  </sheetData>
  <autoFilter ref="A1:A104">
    <filterColumn colId="0">
      <filters>
        <filter val="$208.11"/>
        <filter val="$208.89"/>
        <filter val="$215.58"/>
        <filter val="$223.88"/>
        <filter val="$246.32"/>
        <filter val="$306.54"/>
        <filter val="$315.29"/>
        <filter val="$346.28"/>
        <filter val="$351.47"/>
        <filter val="$384.76"/>
        <filter val="$517.84"/>
        <filter val="$65.44"/>
      </filters>
    </filterColumn>
  </autoFilter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sqref="A1:B17"/>
    </sheetView>
  </sheetViews>
  <sheetFormatPr defaultRowHeight="14.25"/>
  <cols>
    <col min="1" max="1" width="19.25" bestFit="1" customWidth="1"/>
    <col min="2" max="2" width="32.375" bestFit="1" customWidth="1"/>
  </cols>
  <sheetData>
    <row r="1" spans="1:2" ht="15">
      <c r="A1" s="63" t="s">
        <v>189</v>
      </c>
      <c r="B1" s="63">
        <v>2023</v>
      </c>
    </row>
    <row r="2" spans="1:2">
      <c r="A2" s="62">
        <v>246.32</v>
      </c>
      <c r="B2" s="64" t="s">
        <v>178</v>
      </c>
    </row>
    <row r="3" spans="1:2">
      <c r="A3" s="62">
        <v>208.11</v>
      </c>
      <c r="B3" s="64" t="s">
        <v>177</v>
      </c>
    </row>
    <row r="4" spans="1:2">
      <c r="A4" s="62">
        <v>208.89</v>
      </c>
      <c r="B4" s="64" t="s">
        <v>179</v>
      </c>
    </row>
    <row r="5" spans="1:2">
      <c r="A5" s="62">
        <v>223.88</v>
      </c>
      <c r="B5" s="65" t="s">
        <v>180</v>
      </c>
    </row>
    <row r="6" spans="1:2">
      <c r="A6" s="62">
        <v>215.58</v>
      </c>
      <c r="B6" s="65" t="s">
        <v>181</v>
      </c>
    </row>
    <row r="7" spans="1:2">
      <c r="A7" s="62">
        <v>65.44</v>
      </c>
      <c r="B7" s="65" t="s">
        <v>182</v>
      </c>
    </row>
    <row r="8" spans="1:2">
      <c r="A8" s="62">
        <v>315.29000000000002</v>
      </c>
      <c r="B8" s="65" t="s">
        <v>183</v>
      </c>
    </row>
    <row r="9" spans="1:2">
      <c r="A9" s="62">
        <v>346.28</v>
      </c>
      <c r="B9" s="65" t="s">
        <v>184</v>
      </c>
    </row>
    <row r="10" spans="1:2">
      <c r="A10" s="62">
        <v>384.76</v>
      </c>
      <c r="B10" s="65" t="s">
        <v>185</v>
      </c>
    </row>
    <row r="11" spans="1:2">
      <c r="A11" s="62">
        <v>351.47</v>
      </c>
      <c r="B11" s="65" t="s">
        <v>186</v>
      </c>
    </row>
    <row r="12" spans="1:2">
      <c r="A12" s="62">
        <v>517.84</v>
      </c>
      <c r="B12" s="65" t="s">
        <v>187</v>
      </c>
    </row>
    <row r="13" spans="1:2">
      <c r="A13" s="62">
        <v>306.54000000000002</v>
      </c>
      <c r="B13" s="65" t="s">
        <v>188</v>
      </c>
    </row>
    <row r="14" spans="1:2">
      <c r="A14" s="66">
        <f>SUM(A2:A13)</f>
        <v>3390.4000000000005</v>
      </c>
      <c r="B14" s="65" t="s">
        <v>155</v>
      </c>
    </row>
    <row r="15" spans="1:2">
      <c r="A15" s="62">
        <v>2000</v>
      </c>
      <c r="B15" s="65" t="s">
        <v>190</v>
      </c>
    </row>
    <row r="16" spans="1:2">
      <c r="A16" s="44">
        <f>20*10</f>
        <v>200</v>
      </c>
      <c r="B16" s="65" t="s">
        <v>191</v>
      </c>
    </row>
    <row r="17" spans="1:2">
      <c r="A17" s="66">
        <f>SUM(A14:A16)</f>
        <v>5590.4000000000005</v>
      </c>
      <c r="B17" s="65" t="s">
        <v>192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D37"/>
  <sheetViews>
    <sheetView topLeftCell="A21" workbookViewId="0">
      <selection activeCell="D42" sqref="D42"/>
    </sheetView>
  </sheetViews>
  <sheetFormatPr defaultRowHeight="14.25"/>
  <cols>
    <col min="1" max="1" width="31.625" bestFit="1" customWidth="1"/>
    <col min="2" max="2" width="18.125" bestFit="1" customWidth="1"/>
    <col min="3" max="3" width="17.75" bestFit="1" customWidth="1"/>
    <col min="4" max="4" width="19" bestFit="1" customWidth="1"/>
    <col min="5" max="5" width="18.875" bestFit="1" customWidth="1"/>
    <col min="6" max="7" width="18.5" bestFit="1" customWidth="1"/>
    <col min="8" max="8" width="18" bestFit="1" customWidth="1"/>
    <col min="9" max="10" width="18.5" bestFit="1" customWidth="1"/>
    <col min="11" max="11" width="17.875" bestFit="1" customWidth="1"/>
    <col min="12" max="12" width="19" bestFit="1" customWidth="1"/>
    <col min="13" max="13" width="18" bestFit="1" customWidth="1"/>
    <col min="14" max="14" width="10.5" bestFit="1" customWidth="1"/>
    <col min="15" max="16" width="18.5" bestFit="1" customWidth="1"/>
    <col min="17" max="17" width="18" bestFit="1" customWidth="1"/>
    <col min="18" max="19" width="18.5" bestFit="1" customWidth="1"/>
    <col min="20" max="21" width="17.875" bestFit="1" customWidth="1"/>
    <col min="22" max="22" width="19.125" bestFit="1" customWidth="1"/>
    <col min="23" max="23" width="18.125" bestFit="1" customWidth="1"/>
    <col min="24" max="24" width="18" bestFit="1" customWidth="1"/>
    <col min="25" max="26" width="19" bestFit="1" customWidth="1"/>
    <col min="27" max="27" width="19.75" bestFit="1" customWidth="1"/>
    <col min="28" max="28" width="18.75" bestFit="1" customWidth="1"/>
    <col min="29" max="29" width="20" bestFit="1" customWidth="1"/>
    <col min="30" max="30" width="19" bestFit="1" customWidth="1"/>
    <col min="31" max="31" width="18" bestFit="1" customWidth="1"/>
    <col min="32" max="32" width="7" bestFit="1" customWidth="1"/>
    <col min="33" max="33" width="10.5" bestFit="1" customWidth="1"/>
  </cols>
  <sheetData>
    <row r="3" spans="1:4">
      <c r="A3" s="38" t="s">
        <v>107</v>
      </c>
      <c r="B3" t="s">
        <v>151</v>
      </c>
    </row>
    <row r="4" spans="1:4">
      <c r="A4" s="39" t="s">
        <v>70</v>
      </c>
      <c r="B4" s="41">
        <v>690265</v>
      </c>
    </row>
    <row r="5" spans="1:4">
      <c r="A5" s="48" t="s">
        <v>69</v>
      </c>
      <c r="B5" s="41">
        <v>200000</v>
      </c>
    </row>
    <row r="6" spans="1:4">
      <c r="A6" s="48" t="s">
        <v>137</v>
      </c>
      <c r="B6" s="41">
        <v>81491</v>
      </c>
    </row>
    <row r="7" spans="1:4">
      <c r="A7" s="48" t="s">
        <v>85</v>
      </c>
      <c r="B7" s="41">
        <v>40000</v>
      </c>
    </row>
    <row r="8" spans="1:4">
      <c r="A8" s="48" t="s">
        <v>103</v>
      </c>
      <c r="B8" s="41">
        <v>85000</v>
      </c>
    </row>
    <row r="9" spans="1:4">
      <c r="A9" s="48" t="s">
        <v>143</v>
      </c>
      <c r="B9" s="41">
        <v>81040</v>
      </c>
      <c r="D9">
        <v>3000</v>
      </c>
    </row>
    <row r="10" spans="1:4">
      <c r="A10" s="48" t="s">
        <v>146</v>
      </c>
      <c r="B10" s="41">
        <v>81000</v>
      </c>
      <c r="D10">
        <f>D9*80</f>
        <v>240000</v>
      </c>
    </row>
    <row r="11" spans="1:4">
      <c r="A11" s="48" t="s">
        <v>81</v>
      </c>
      <c r="B11" s="41">
        <v>40000</v>
      </c>
    </row>
    <row r="12" spans="1:4">
      <c r="A12" s="48" t="s">
        <v>133</v>
      </c>
      <c r="B12" s="41">
        <v>81734</v>
      </c>
    </row>
    <row r="13" spans="1:4">
      <c r="A13" s="39" t="s">
        <v>16</v>
      </c>
      <c r="B13" s="41">
        <v>365757</v>
      </c>
    </row>
    <row r="14" spans="1:4">
      <c r="A14" s="48" t="s">
        <v>38</v>
      </c>
      <c r="B14" s="41">
        <v>12874</v>
      </c>
    </row>
    <row r="15" spans="1:4">
      <c r="A15" s="48" t="s">
        <v>96</v>
      </c>
      <c r="B15" s="41">
        <v>25000</v>
      </c>
    </row>
    <row r="16" spans="1:4">
      <c r="A16" s="48" t="s">
        <v>54</v>
      </c>
      <c r="B16" s="41">
        <v>163176</v>
      </c>
    </row>
    <row r="17" spans="1:2">
      <c r="A17" s="48" t="s">
        <v>127</v>
      </c>
      <c r="B17" s="41">
        <v>164707</v>
      </c>
    </row>
    <row r="18" spans="1:2">
      <c r="A18" s="39" t="s">
        <v>108</v>
      </c>
      <c r="B18" s="40">
        <v>1056022</v>
      </c>
    </row>
    <row r="21" spans="1:2" ht="15">
      <c r="A21" s="49" t="s">
        <v>107</v>
      </c>
      <c r="B21" s="49" t="s">
        <v>151</v>
      </c>
    </row>
    <row r="22" spans="1:2" ht="15">
      <c r="A22" s="46" t="s">
        <v>70</v>
      </c>
      <c r="B22" s="47">
        <v>690265</v>
      </c>
    </row>
    <row r="23" spans="1:2">
      <c r="A23" s="43" t="s">
        <v>69</v>
      </c>
      <c r="B23" s="45">
        <v>200000</v>
      </c>
    </row>
    <row r="24" spans="1:2">
      <c r="A24" s="43" t="s">
        <v>137</v>
      </c>
      <c r="B24" s="45">
        <v>81491</v>
      </c>
    </row>
    <row r="25" spans="1:2">
      <c r="A25" s="43" t="s">
        <v>85</v>
      </c>
      <c r="B25" s="45">
        <v>40000</v>
      </c>
    </row>
    <row r="26" spans="1:2">
      <c r="A26" s="43" t="s">
        <v>103</v>
      </c>
      <c r="B26" s="45">
        <v>85000</v>
      </c>
    </row>
    <row r="27" spans="1:2">
      <c r="A27" s="43" t="s">
        <v>143</v>
      </c>
      <c r="B27" s="45">
        <v>81040</v>
      </c>
    </row>
    <row r="28" spans="1:2">
      <c r="A28" s="43" t="s">
        <v>146</v>
      </c>
      <c r="B28" s="45">
        <v>81000</v>
      </c>
    </row>
    <row r="29" spans="1:2">
      <c r="A29" s="43" t="s">
        <v>81</v>
      </c>
      <c r="B29" s="45">
        <v>40000</v>
      </c>
    </row>
    <row r="30" spans="1:2">
      <c r="A30" s="43" t="s">
        <v>133</v>
      </c>
      <c r="B30" s="45">
        <v>81734</v>
      </c>
    </row>
    <row r="31" spans="1:2" ht="15">
      <c r="A31" s="46" t="s">
        <v>16</v>
      </c>
      <c r="B31" s="47">
        <f>SUM(B32:B36)</f>
        <v>605757</v>
      </c>
    </row>
    <row r="32" spans="1:2">
      <c r="A32" s="43" t="s">
        <v>38</v>
      </c>
      <c r="B32" s="45">
        <v>12874</v>
      </c>
    </row>
    <row r="33" spans="1:2">
      <c r="A33" s="43" t="s">
        <v>96</v>
      </c>
      <c r="B33" s="45">
        <v>25000</v>
      </c>
    </row>
    <row r="34" spans="1:2">
      <c r="A34" s="43" t="s">
        <v>54</v>
      </c>
      <c r="B34" s="45">
        <v>163176</v>
      </c>
    </row>
    <row r="35" spans="1:2">
      <c r="A35" s="43" t="s">
        <v>127</v>
      </c>
      <c r="B35" s="45">
        <v>164707</v>
      </c>
    </row>
    <row r="36" spans="1:2">
      <c r="A36" s="43" t="s">
        <v>152</v>
      </c>
      <c r="B36" s="45">
        <v>240000</v>
      </c>
    </row>
    <row r="37" spans="1:2" ht="15">
      <c r="A37" s="46" t="s">
        <v>108</v>
      </c>
      <c r="B37" s="47">
        <f>SUM(B22,B31)</f>
        <v>1296022</v>
      </c>
    </row>
  </sheetData>
  <conditionalFormatting pivot="1" sqref="B5:B12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{AE8B84CA-CAD2-47A4-BFCC-2B4C851CAD30}</x14:id>
        </ext>
      </extLst>
    </cfRule>
  </conditionalFormatting>
  <conditionalFormatting pivot="1" sqref="B14:B17">
    <cfRule type="dataBar" priority="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{5CDF187B-D6FA-43BB-B06F-A0B88D0CA4AE}</x14:id>
        </ext>
      </extLst>
    </cfRule>
  </conditionalFormatting>
  <conditionalFormatting sqref="B23:B30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{18EA0910-C57A-4225-B181-4AAA5DAB40B2}</x14:id>
        </ext>
      </extLst>
    </cfRule>
  </conditionalFormatting>
  <conditionalFormatting sqref="B32:B36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{DDA87309-D74E-415C-8A7C-0D91D1C9DD52}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E8B84CA-CAD2-47A4-BFCC-2B4C851CAD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B5:B12</xm:sqref>
        </x14:conditionalFormatting>
        <x14:conditionalFormatting xmlns:xm="http://schemas.microsoft.com/office/excel/2006/main" pivot="1">
          <x14:cfRule type="dataBar" id="{5CDF187B-D6FA-43BB-B06F-A0B88D0CA4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B14:B17</xm:sqref>
        </x14:conditionalFormatting>
        <x14:conditionalFormatting xmlns:xm="http://schemas.microsoft.com/office/excel/2006/main">
          <x14:cfRule type="dataBar" id="{18EA0910-C57A-4225-B181-4AAA5DAB40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B23:B30</xm:sqref>
        </x14:conditionalFormatting>
        <x14:conditionalFormatting xmlns:xm="http://schemas.microsoft.com/office/excel/2006/main">
          <x14:cfRule type="dataBar" id="{DDA87309-D74E-415C-8A7C-0D91D1C9DD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B32:B36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 filterMode="1"/>
  <dimension ref="A1:G72"/>
  <sheetViews>
    <sheetView workbookViewId="0">
      <selection activeCell="C37" sqref="C37"/>
    </sheetView>
  </sheetViews>
  <sheetFormatPr defaultColWidth="8.875" defaultRowHeight="14.25"/>
  <cols>
    <col min="1" max="6" width="8.875" style="18"/>
    <col min="7" max="7" width="18" style="18" bestFit="1" customWidth="1"/>
    <col min="8" max="16384" width="8.875" style="18"/>
  </cols>
  <sheetData>
    <row r="1" spans="1:7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/>
      <c r="G1" s="33" t="s">
        <v>106</v>
      </c>
    </row>
    <row r="2" spans="1:7">
      <c r="A2" s="30" t="s">
        <v>5</v>
      </c>
      <c r="B2" s="19" t="s">
        <v>6</v>
      </c>
      <c r="C2" s="20" t="s">
        <v>8</v>
      </c>
      <c r="D2" s="20" t="s">
        <v>9</v>
      </c>
      <c r="E2" s="20" t="s">
        <v>11</v>
      </c>
      <c r="F2" s="21" t="s">
        <v>13</v>
      </c>
      <c r="G2" s="18">
        <v>110.29</v>
      </c>
    </row>
    <row r="3" spans="1:7" hidden="1">
      <c r="A3" s="30"/>
      <c r="B3" s="22" t="s">
        <v>7</v>
      </c>
      <c r="C3" s="20"/>
      <c r="D3" s="20" t="s">
        <v>10</v>
      </c>
      <c r="E3" s="20" t="s">
        <v>12</v>
      </c>
      <c r="F3" s="21" t="s">
        <v>14</v>
      </c>
      <c r="G3" s="18" t="s">
        <v>12</v>
      </c>
    </row>
    <row r="4" spans="1:7">
      <c r="A4" s="31" t="s">
        <v>5</v>
      </c>
      <c r="B4" s="23" t="s">
        <v>15</v>
      </c>
      <c r="C4" s="24" t="s">
        <v>8</v>
      </c>
      <c r="D4" s="24" t="s">
        <v>16</v>
      </c>
      <c r="E4" s="24" t="s">
        <v>18</v>
      </c>
      <c r="F4" s="25" t="s">
        <v>19</v>
      </c>
      <c r="G4" s="18">
        <v>1223.5899999999999</v>
      </c>
    </row>
    <row r="5" spans="1:7" hidden="1">
      <c r="A5" s="31"/>
      <c r="B5" s="26" t="s">
        <v>7</v>
      </c>
      <c r="C5" s="24"/>
      <c r="D5" s="24" t="s">
        <v>17</v>
      </c>
      <c r="E5" s="24" t="s">
        <v>12</v>
      </c>
      <c r="F5" s="25" t="s">
        <v>14</v>
      </c>
      <c r="G5" s="18" t="s">
        <v>12</v>
      </c>
    </row>
    <row r="6" spans="1:7">
      <c r="A6" s="30" t="s">
        <v>5</v>
      </c>
      <c r="B6" s="19" t="s">
        <v>20</v>
      </c>
      <c r="C6" s="20" t="s">
        <v>22</v>
      </c>
      <c r="D6" s="20" t="s">
        <v>23</v>
      </c>
      <c r="E6" s="20" t="s">
        <v>24</v>
      </c>
      <c r="F6" s="21" t="s">
        <v>26</v>
      </c>
      <c r="G6" s="18">
        <v>106.45</v>
      </c>
    </row>
    <row r="7" spans="1:7" hidden="1">
      <c r="A7" s="30"/>
      <c r="B7" s="22" t="s">
        <v>21</v>
      </c>
      <c r="C7" s="20"/>
      <c r="D7" s="20" t="s">
        <v>17</v>
      </c>
      <c r="E7" s="20" t="s">
        <v>25</v>
      </c>
      <c r="F7" s="21" t="s">
        <v>14</v>
      </c>
      <c r="G7" s="18" t="s">
        <v>25</v>
      </c>
    </row>
    <row r="8" spans="1:7">
      <c r="A8" s="31" t="s">
        <v>5</v>
      </c>
      <c r="B8" s="23" t="s">
        <v>27</v>
      </c>
      <c r="C8" s="24" t="s">
        <v>28</v>
      </c>
      <c r="D8" s="24" t="s">
        <v>16</v>
      </c>
      <c r="E8" s="24" t="s">
        <v>29</v>
      </c>
      <c r="F8" s="25" t="s">
        <v>19</v>
      </c>
      <c r="G8" s="18">
        <v>1225.07</v>
      </c>
    </row>
    <row r="9" spans="1:7" hidden="1">
      <c r="A9" s="31"/>
      <c r="B9" s="26" t="s">
        <v>7</v>
      </c>
      <c r="C9" s="24"/>
      <c r="D9" s="24" t="s">
        <v>17</v>
      </c>
      <c r="E9" s="24" t="s">
        <v>12</v>
      </c>
      <c r="F9" s="25" t="s">
        <v>14</v>
      </c>
      <c r="G9" s="18" t="s">
        <v>12</v>
      </c>
    </row>
    <row r="10" spans="1:7">
      <c r="A10" s="30" t="s">
        <v>5</v>
      </c>
      <c r="B10" s="19" t="s">
        <v>30</v>
      </c>
      <c r="C10" s="20" t="s">
        <v>31</v>
      </c>
      <c r="D10" s="20" t="s">
        <v>23</v>
      </c>
      <c r="E10" s="20" t="s">
        <v>32</v>
      </c>
      <c r="F10" s="21" t="s">
        <v>26</v>
      </c>
      <c r="G10" s="18">
        <v>106.07</v>
      </c>
    </row>
    <row r="11" spans="1:7" hidden="1">
      <c r="A11" s="30"/>
      <c r="B11" s="22" t="s">
        <v>7</v>
      </c>
      <c r="C11" s="20"/>
      <c r="D11" s="20" t="s">
        <v>17</v>
      </c>
      <c r="E11" s="20" t="s">
        <v>25</v>
      </c>
      <c r="F11" s="21" t="s">
        <v>14</v>
      </c>
      <c r="G11" s="18" t="s">
        <v>25</v>
      </c>
    </row>
    <row r="12" spans="1:7">
      <c r="A12" s="31" t="s">
        <v>5</v>
      </c>
      <c r="B12" s="23" t="s">
        <v>33</v>
      </c>
      <c r="C12" s="24" t="s">
        <v>34</v>
      </c>
      <c r="D12" s="24" t="s">
        <v>9</v>
      </c>
      <c r="E12" s="24" t="s">
        <v>35</v>
      </c>
      <c r="F12" s="25" t="s">
        <v>36</v>
      </c>
      <c r="G12" s="18">
        <v>111</v>
      </c>
    </row>
    <row r="13" spans="1:7" hidden="1">
      <c r="A13" s="31"/>
      <c r="B13" s="26" t="s">
        <v>7</v>
      </c>
      <c r="C13" s="24"/>
      <c r="D13" s="24" t="s">
        <v>10</v>
      </c>
      <c r="E13" s="24" t="s">
        <v>12</v>
      </c>
      <c r="F13" s="25" t="s">
        <v>14</v>
      </c>
      <c r="G13" s="18" t="s">
        <v>12</v>
      </c>
    </row>
    <row r="14" spans="1:7">
      <c r="A14" s="30" t="s">
        <v>5</v>
      </c>
      <c r="B14" s="19" t="s">
        <v>37</v>
      </c>
      <c r="C14" s="20" t="s">
        <v>38</v>
      </c>
      <c r="D14" s="20" t="s">
        <v>16</v>
      </c>
      <c r="E14" s="20" t="s">
        <v>39</v>
      </c>
      <c r="F14" s="21" t="s">
        <v>40</v>
      </c>
      <c r="G14" s="18">
        <v>156.75</v>
      </c>
    </row>
    <row r="15" spans="1:7" hidden="1">
      <c r="A15" s="30"/>
      <c r="B15" s="22" t="s">
        <v>7</v>
      </c>
      <c r="C15" s="20"/>
      <c r="D15" s="20" t="s">
        <v>17</v>
      </c>
      <c r="E15" s="20" t="s">
        <v>12</v>
      </c>
      <c r="F15" s="21" t="s">
        <v>14</v>
      </c>
      <c r="G15" s="18" t="s">
        <v>12</v>
      </c>
    </row>
    <row r="16" spans="1:7">
      <c r="A16" s="31" t="s">
        <v>5</v>
      </c>
      <c r="B16" s="23" t="s">
        <v>41</v>
      </c>
      <c r="C16" s="24" t="s">
        <v>42</v>
      </c>
      <c r="D16" s="24" t="s">
        <v>23</v>
      </c>
      <c r="E16" s="24" t="s">
        <v>43</v>
      </c>
      <c r="F16" s="25" t="s">
        <v>26</v>
      </c>
      <c r="G16" s="18">
        <v>105.91</v>
      </c>
    </row>
    <row r="17" spans="1:7" hidden="1">
      <c r="A17" s="31"/>
      <c r="B17" s="26" t="s">
        <v>21</v>
      </c>
      <c r="C17" s="24"/>
      <c r="D17" s="24" t="s">
        <v>17</v>
      </c>
      <c r="E17" s="24" t="s">
        <v>25</v>
      </c>
      <c r="F17" s="25" t="s">
        <v>14</v>
      </c>
      <c r="G17" s="18" t="s">
        <v>25</v>
      </c>
    </row>
    <row r="18" spans="1:7">
      <c r="A18" s="30" t="s">
        <v>5</v>
      </c>
      <c r="B18" s="19" t="s">
        <v>44</v>
      </c>
      <c r="C18" s="20" t="s">
        <v>45</v>
      </c>
      <c r="D18" s="20" t="s">
        <v>23</v>
      </c>
      <c r="E18" s="20" t="s">
        <v>46</v>
      </c>
      <c r="F18" s="21" t="s">
        <v>47</v>
      </c>
      <c r="G18" s="18">
        <v>107.3</v>
      </c>
    </row>
    <row r="19" spans="1:7" hidden="1">
      <c r="A19" s="30"/>
      <c r="B19" s="22" t="s">
        <v>21</v>
      </c>
      <c r="C19" s="20"/>
      <c r="D19" s="20" t="s">
        <v>17</v>
      </c>
      <c r="E19" s="20" t="s">
        <v>25</v>
      </c>
      <c r="F19" s="21" t="s">
        <v>14</v>
      </c>
      <c r="G19" s="18" t="s">
        <v>25</v>
      </c>
    </row>
    <row r="20" spans="1:7">
      <c r="A20" s="31" t="s">
        <v>5</v>
      </c>
      <c r="B20" s="23" t="s">
        <v>48</v>
      </c>
      <c r="C20" s="24" t="s">
        <v>49</v>
      </c>
      <c r="D20" s="24" t="s">
        <v>50</v>
      </c>
      <c r="E20" s="24" t="s">
        <v>51</v>
      </c>
      <c r="F20" s="25" t="s">
        <v>52</v>
      </c>
      <c r="G20" s="18">
        <v>2000</v>
      </c>
    </row>
    <row r="21" spans="1:7" ht="15" hidden="1" thickBot="1">
      <c r="A21" s="32"/>
      <c r="B21" s="27" t="s">
        <v>21</v>
      </c>
      <c r="C21" s="28"/>
      <c r="D21" s="28" t="s">
        <v>17</v>
      </c>
      <c r="E21" s="28" t="s">
        <v>25</v>
      </c>
      <c r="F21" s="29" t="s">
        <v>14</v>
      </c>
      <c r="G21" s="18" t="s">
        <v>25</v>
      </c>
    </row>
    <row r="22" spans="1:7" hidden="1">
      <c r="A22" s="15" t="s">
        <v>0</v>
      </c>
      <c r="B22" s="16" t="s">
        <v>1</v>
      </c>
      <c r="C22" s="16" t="s">
        <v>2</v>
      </c>
      <c r="D22" s="16" t="s">
        <v>3</v>
      </c>
      <c r="E22" s="16" t="s">
        <v>4</v>
      </c>
      <c r="F22" s="17"/>
      <c r="G22" s="18" t="s">
        <v>4</v>
      </c>
    </row>
    <row r="23" spans="1:7">
      <c r="A23" s="30" t="s">
        <v>5</v>
      </c>
      <c r="B23" s="19" t="s">
        <v>6</v>
      </c>
      <c r="C23" s="20" t="s">
        <v>8</v>
      </c>
      <c r="D23" s="20" t="s">
        <v>9</v>
      </c>
      <c r="E23" s="20" t="s">
        <v>11</v>
      </c>
      <c r="F23" s="21" t="s">
        <v>13</v>
      </c>
      <c r="G23" s="18">
        <v>110.29</v>
      </c>
    </row>
    <row r="24" spans="1:7" hidden="1">
      <c r="A24" s="30"/>
      <c r="B24" s="22" t="s">
        <v>7</v>
      </c>
      <c r="C24" s="20"/>
      <c r="D24" s="20" t="s">
        <v>10</v>
      </c>
      <c r="E24" s="20" t="s">
        <v>12</v>
      </c>
      <c r="F24" s="21" t="s">
        <v>14</v>
      </c>
      <c r="G24" s="18" t="s">
        <v>12</v>
      </c>
    </row>
    <row r="25" spans="1:7">
      <c r="A25" s="31" t="s">
        <v>5</v>
      </c>
      <c r="B25" s="23" t="s">
        <v>15</v>
      </c>
      <c r="C25" s="24" t="s">
        <v>8</v>
      </c>
      <c r="D25" s="24" t="s">
        <v>16</v>
      </c>
      <c r="E25" s="24" t="s">
        <v>18</v>
      </c>
      <c r="F25" s="25" t="s">
        <v>19</v>
      </c>
      <c r="G25" s="18">
        <v>1223.5899999999999</v>
      </c>
    </row>
    <row r="26" spans="1:7" hidden="1">
      <c r="A26" s="31"/>
      <c r="B26" s="26" t="s">
        <v>7</v>
      </c>
      <c r="C26" s="24"/>
      <c r="D26" s="24" t="s">
        <v>17</v>
      </c>
      <c r="E26" s="24" t="s">
        <v>12</v>
      </c>
      <c r="F26" s="25" t="s">
        <v>14</v>
      </c>
      <c r="G26" s="18" t="s">
        <v>12</v>
      </c>
    </row>
    <row r="27" spans="1:7">
      <c r="A27" s="30" t="s">
        <v>5</v>
      </c>
      <c r="B27" s="19" t="s">
        <v>20</v>
      </c>
      <c r="C27" s="20" t="s">
        <v>22</v>
      </c>
      <c r="D27" s="20" t="s">
        <v>23</v>
      </c>
      <c r="E27" s="20" t="s">
        <v>24</v>
      </c>
      <c r="F27" s="21" t="s">
        <v>26</v>
      </c>
      <c r="G27" s="18">
        <v>106.45</v>
      </c>
    </row>
    <row r="28" spans="1:7" hidden="1">
      <c r="A28" s="30"/>
      <c r="B28" s="22" t="s">
        <v>21</v>
      </c>
      <c r="C28" s="20"/>
      <c r="D28" s="20" t="s">
        <v>17</v>
      </c>
      <c r="E28" s="20" t="s">
        <v>25</v>
      </c>
      <c r="F28" s="21" t="s">
        <v>14</v>
      </c>
      <c r="G28" s="18" t="s">
        <v>25</v>
      </c>
    </row>
    <row r="29" spans="1:7">
      <c r="A29" s="31" t="s">
        <v>5</v>
      </c>
      <c r="B29" s="23" t="s">
        <v>27</v>
      </c>
      <c r="C29" s="24" t="s">
        <v>28</v>
      </c>
      <c r="D29" s="24" t="s">
        <v>16</v>
      </c>
      <c r="E29" s="24" t="s">
        <v>29</v>
      </c>
      <c r="F29" s="25" t="s">
        <v>19</v>
      </c>
      <c r="G29" s="18">
        <v>1225.07</v>
      </c>
    </row>
    <row r="30" spans="1:7" hidden="1">
      <c r="A30" s="31"/>
      <c r="B30" s="26" t="s">
        <v>7</v>
      </c>
      <c r="C30" s="24"/>
      <c r="D30" s="24" t="s">
        <v>17</v>
      </c>
      <c r="E30" s="24" t="s">
        <v>12</v>
      </c>
      <c r="F30" s="25" t="s">
        <v>14</v>
      </c>
      <c r="G30" s="18" t="s">
        <v>12</v>
      </c>
    </row>
    <row r="31" spans="1:7">
      <c r="A31" s="30" t="s">
        <v>5</v>
      </c>
      <c r="B31" s="19" t="s">
        <v>30</v>
      </c>
      <c r="C31" s="20" t="s">
        <v>31</v>
      </c>
      <c r="D31" s="20" t="s">
        <v>23</v>
      </c>
      <c r="E31" s="20" t="s">
        <v>32</v>
      </c>
      <c r="F31" s="21" t="s">
        <v>26</v>
      </c>
      <c r="G31" s="18">
        <v>106.07</v>
      </c>
    </row>
    <row r="32" spans="1:7" hidden="1">
      <c r="A32" s="30"/>
      <c r="B32" s="22" t="s">
        <v>7</v>
      </c>
      <c r="C32" s="20"/>
      <c r="D32" s="20" t="s">
        <v>17</v>
      </c>
      <c r="E32" s="20" t="s">
        <v>25</v>
      </c>
      <c r="F32" s="21" t="s">
        <v>14</v>
      </c>
      <c r="G32" s="18" t="s">
        <v>25</v>
      </c>
    </row>
    <row r="33" spans="1:7">
      <c r="A33" s="31" t="s">
        <v>5</v>
      </c>
      <c r="B33" s="23" t="s">
        <v>33</v>
      </c>
      <c r="C33" s="24" t="s">
        <v>34</v>
      </c>
      <c r="D33" s="24" t="s">
        <v>9</v>
      </c>
      <c r="E33" s="24" t="s">
        <v>35</v>
      </c>
      <c r="F33" s="25" t="s">
        <v>36</v>
      </c>
      <c r="G33" s="18">
        <v>111</v>
      </c>
    </row>
    <row r="34" spans="1:7" hidden="1">
      <c r="A34" s="31"/>
      <c r="B34" s="26" t="s">
        <v>7</v>
      </c>
      <c r="C34" s="24"/>
      <c r="D34" s="24" t="s">
        <v>10</v>
      </c>
      <c r="E34" s="24" t="s">
        <v>12</v>
      </c>
      <c r="F34" s="25" t="s">
        <v>14</v>
      </c>
      <c r="G34" s="18" t="s">
        <v>12</v>
      </c>
    </row>
    <row r="35" spans="1:7">
      <c r="A35" s="30" t="s">
        <v>5</v>
      </c>
      <c r="B35" s="19" t="s">
        <v>37</v>
      </c>
      <c r="C35" s="20" t="s">
        <v>38</v>
      </c>
      <c r="D35" s="20" t="s">
        <v>16</v>
      </c>
      <c r="E35" s="20" t="s">
        <v>39</v>
      </c>
      <c r="F35" s="21" t="s">
        <v>40</v>
      </c>
      <c r="G35" s="18">
        <v>156.75</v>
      </c>
    </row>
    <row r="36" spans="1:7" hidden="1">
      <c r="A36" s="30"/>
      <c r="B36" s="22" t="s">
        <v>7</v>
      </c>
      <c r="C36" s="20"/>
      <c r="D36" s="20" t="s">
        <v>17</v>
      </c>
      <c r="E36" s="20" t="s">
        <v>12</v>
      </c>
      <c r="F36" s="21" t="s">
        <v>14</v>
      </c>
      <c r="G36" s="18" t="s">
        <v>12</v>
      </c>
    </row>
    <row r="37" spans="1:7">
      <c r="A37" s="31" t="s">
        <v>5</v>
      </c>
      <c r="B37" s="23" t="s">
        <v>41</v>
      </c>
      <c r="C37" s="24" t="s">
        <v>42</v>
      </c>
      <c r="D37" s="24" t="s">
        <v>23</v>
      </c>
      <c r="E37" s="24" t="s">
        <v>43</v>
      </c>
      <c r="F37" s="25" t="s">
        <v>26</v>
      </c>
      <c r="G37" s="18">
        <v>105.91</v>
      </c>
    </row>
    <row r="38" spans="1:7" hidden="1">
      <c r="A38" s="31"/>
      <c r="B38" s="26" t="s">
        <v>21</v>
      </c>
      <c r="C38" s="24"/>
      <c r="D38" s="24" t="s">
        <v>17</v>
      </c>
      <c r="E38" s="24" t="s">
        <v>25</v>
      </c>
      <c r="F38" s="25" t="s">
        <v>14</v>
      </c>
      <c r="G38" s="18" t="s">
        <v>25</v>
      </c>
    </row>
    <row r="39" spans="1:7">
      <c r="A39" s="30" t="s">
        <v>5</v>
      </c>
      <c r="B39" s="19" t="s">
        <v>44</v>
      </c>
      <c r="C39" s="20" t="s">
        <v>45</v>
      </c>
      <c r="D39" s="20" t="s">
        <v>23</v>
      </c>
      <c r="E39" s="20" t="s">
        <v>46</v>
      </c>
      <c r="F39" s="21" t="s">
        <v>47</v>
      </c>
      <c r="G39" s="18">
        <v>107.3</v>
      </c>
    </row>
    <row r="40" spans="1:7" hidden="1">
      <c r="A40" s="30"/>
      <c r="B40" s="22" t="s">
        <v>21</v>
      </c>
      <c r="C40" s="20"/>
      <c r="D40" s="20" t="s">
        <v>17</v>
      </c>
      <c r="E40" s="20" t="s">
        <v>25</v>
      </c>
      <c r="F40" s="21" t="s">
        <v>14</v>
      </c>
      <c r="G40" s="18" t="s">
        <v>25</v>
      </c>
    </row>
    <row r="41" spans="1:7">
      <c r="A41" s="31" t="s">
        <v>5</v>
      </c>
      <c r="B41" s="23" t="s">
        <v>48</v>
      </c>
      <c r="C41" s="24" t="s">
        <v>49</v>
      </c>
      <c r="D41" s="24" t="s">
        <v>50</v>
      </c>
      <c r="E41" s="24" t="s">
        <v>51</v>
      </c>
      <c r="F41" s="25" t="s">
        <v>52</v>
      </c>
      <c r="G41" s="18">
        <v>2000</v>
      </c>
    </row>
    <row r="42" spans="1:7" ht="15" hidden="1" thickBot="1">
      <c r="A42" s="32"/>
      <c r="B42" s="27" t="s">
        <v>21</v>
      </c>
      <c r="C42" s="28"/>
      <c r="D42" s="28" t="s">
        <v>17</v>
      </c>
      <c r="E42" s="28" t="s">
        <v>25</v>
      </c>
      <c r="F42" s="29" t="s">
        <v>14</v>
      </c>
      <c r="G42" s="18" t="s">
        <v>25</v>
      </c>
    </row>
    <row r="43" spans="1:7" hidden="1">
      <c r="A43" s="15" t="s">
        <v>0</v>
      </c>
      <c r="B43" s="16" t="s">
        <v>1</v>
      </c>
      <c r="C43" s="16" t="s">
        <v>2</v>
      </c>
      <c r="D43" s="16" t="s">
        <v>3</v>
      </c>
      <c r="E43" s="16" t="s">
        <v>4</v>
      </c>
      <c r="F43" s="17"/>
      <c r="G43" s="18" t="s">
        <v>4</v>
      </c>
    </row>
    <row r="44" spans="1:7">
      <c r="A44" s="30" t="s">
        <v>5</v>
      </c>
      <c r="B44" s="19" t="s">
        <v>53</v>
      </c>
      <c r="C44" s="20" t="s">
        <v>54</v>
      </c>
      <c r="D44" s="20" t="s">
        <v>16</v>
      </c>
      <c r="E44" s="20" t="s">
        <v>51</v>
      </c>
      <c r="F44" s="21" t="s">
        <v>55</v>
      </c>
      <c r="G44" s="18">
        <v>2000</v>
      </c>
    </row>
    <row r="45" spans="1:7" hidden="1">
      <c r="A45" s="30"/>
      <c r="B45" s="22" t="s">
        <v>7</v>
      </c>
      <c r="C45" s="20"/>
      <c r="D45" s="20" t="s">
        <v>17</v>
      </c>
      <c r="E45" s="20" t="s">
        <v>12</v>
      </c>
      <c r="F45" s="21" t="s">
        <v>14</v>
      </c>
      <c r="G45" s="18" t="s">
        <v>12</v>
      </c>
    </row>
    <row r="46" spans="1:7">
      <c r="A46" s="31" t="s">
        <v>5</v>
      </c>
      <c r="B46" s="23" t="s">
        <v>56</v>
      </c>
      <c r="C46" s="24" t="s">
        <v>57</v>
      </c>
      <c r="D46" s="24" t="s">
        <v>23</v>
      </c>
      <c r="E46" s="24" t="s">
        <v>58</v>
      </c>
      <c r="F46" s="25" t="s">
        <v>59</v>
      </c>
      <c r="G46" s="18">
        <v>123.55</v>
      </c>
    </row>
    <row r="47" spans="1:7" hidden="1">
      <c r="A47" s="31"/>
      <c r="B47" s="26" t="s">
        <v>21</v>
      </c>
      <c r="C47" s="24"/>
      <c r="D47" s="24" t="s">
        <v>17</v>
      </c>
      <c r="E47" s="24" t="s">
        <v>12</v>
      </c>
      <c r="F47" s="25" t="s">
        <v>14</v>
      </c>
      <c r="G47" s="18" t="s">
        <v>12</v>
      </c>
    </row>
    <row r="48" spans="1:7">
      <c r="A48" s="30" t="s">
        <v>5</v>
      </c>
      <c r="B48" s="19" t="s">
        <v>60</v>
      </c>
      <c r="C48" s="20" t="s">
        <v>61</v>
      </c>
      <c r="D48" s="20" t="s">
        <v>9</v>
      </c>
      <c r="E48" s="20" t="s">
        <v>62</v>
      </c>
      <c r="F48" s="21" t="s">
        <v>63</v>
      </c>
      <c r="G48" s="18">
        <v>400.18</v>
      </c>
    </row>
    <row r="49" spans="1:7" hidden="1">
      <c r="A49" s="30"/>
      <c r="B49" s="22" t="s">
        <v>7</v>
      </c>
      <c r="C49" s="20"/>
      <c r="D49" s="20" t="s">
        <v>10</v>
      </c>
      <c r="E49" s="20" t="s">
        <v>12</v>
      </c>
      <c r="F49" s="21" t="s">
        <v>14</v>
      </c>
      <c r="G49" s="18" t="s">
        <v>12</v>
      </c>
    </row>
    <row r="50" spans="1:7">
      <c r="A50" s="31" t="s">
        <v>5</v>
      </c>
      <c r="B50" s="23" t="s">
        <v>64</v>
      </c>
      <c r="C50" s="24" t="s">
        <v>65</v>
      </c>
      <c r="D50" s="24" t="s">
        <v>23</v>
      </c>
      <c r="E50" s="24" t="s">
        <v>66</v>
      </c>
      <c r="F50" s="25" t="s">
        <v>67</v>
      </c>
      <c r="G50" s="18">
        <v>148.30000000000001</v>
      </c>
    </row>
    <row r="51" spans="1:7" hidden="1">
      <c r="A51" s="31"/>
      <c r="B51" s="26" t="s">
        <v>21</v>
      </c>
      <c r="C51" s="24"/>
      <c r="D51" s="24" t="s">
        <v>17</v>
      </c>
      <c r="E51" s="24" t="s">
        <v>12</v>
      </c>
      <c r="F51" s="25" t="s">
        <v>14</v>
      </c>
      <c r="G51" s="18" t="s">
        <v>12</v>
      </c>
    </row>
    <row r="52" spans="1:7">
      <c r="A52" s="30" t="s">
        <v>5</v>
      </c>
      <c r="B52" s="19" t="s">
        <v>68</v>
      </c>
      <c r="C52" s="20" t="s">
        <v>69</v>
      </c>
      <c r="D52" s="20" t="s">
        <v>70</v>
      </c>
      <c r="E52" s="20" t="s">
        <v>71</v>
      </c>
      <c r="F52" s="21" t="s">
        <v>72</v>
      </c>
      <c r="G52" s="18">
        <v>2452.3200000000002</v>
      </c>
    </row>
    <row r="53" spans="1:7" hidden="1">
      <c r="A53" s="30"/>
      <c r="B53" s="22" t="s">
        <v>7</v>
      </c>
      <c r="C53" s="20"/>
      <c r="D53" s="20" t="s">
        <v>17</v>
      </c>
      <c r="E53" s="20" t="s">
        <v>12</v>
      </c>
      <c r="F53" s="21" t="s">
        <v>14</v>
      </c>
      <c r="G53" s="18" t="s">
        <v>12</v>
      </c>
    </row>
    <row r="54" spans="1:7">
      <c r="A54" s="31" t="s">
        <v>5</v>
      </c>
      <c r="B54" s="23" t="s">
        <v>73</v>
      </c>
      <c r="C54" s="24" t="s">
        <v>74</v>
      </c>
      <c r="D54" s="24" t="s">
        <v>50</v>
      </c>
      <c r="E54" s="24" t="s">
        <v>75</v>
      </c>
      <c r="F54" s="25" t="s">
        <v>76</v>
      </c>
      <c r="G54" s="18">
        <v>1400</v>
      </c>
    </row>
    <row r="55" spans="1:7" hidden="1">
      <c r="A55" s="31"/>
      <c r="B55" s="26" t="s">
        <v>21</v>
      </c>
      <c r="C55" s="24"/>
      <c r="D55" s="24" t="s">
        <v>17</v>
      </c>
      <c r="E55" s="24" t="s">
        <v>12</v>
      </c>
      <c r="F55" s="25" t="s">
        <v>14</v>
      </c>
      <c r="G55" s="18" t="s">
        <v>12</v>
      </c>
    </row>
    <row r="56" spans="1:7">
      <c r="A56" s="30" t="s">
        <v>5</v>
      </c>
      <c r="B56" s="19" t="s">
        <v>77</v>
      </c>
      <c r="C56" s="20" t="s">
        <v>78</v>
      </c>
      <c r="D56" s="20" t="s">
        <v>9</v>
      </c>
      <c r="E56" s="20" t="s">
        <v>79</v>
      </c>
      <c r="F56" s="21" t="s">
        <v>13</v>
      </c>
      <c r="G56" s="18">
        <v>114.34</v>
      </c>
    </row>
    <row r="57" spans="1:7" hidden="1">
      <c r="A57" s="30"/>
      <c r="B57" s="22" t="s">
        <v>7</v>
      </c>
      <c r="C57" s="20"/>
      <c r="D57" s="20" t="s">
        <v>10</v>
      </c>
      <c r="E57" s="20" t="s">
        <v>12</v>
      </c>
      <c r="F57" s="21" t="s">
        <v>14</v>
      </c>
      <c r="G57" s="18" t="s">
        <v>12</v>
      </c>
    </row>
    <row r="58" spans="1:7">
      <c r="A58" s="31" t="s">
        <v>5</v>
      </c>
      <c r="B58" s="23" t="s">
        <v>80</v>
      </c>
      <c r="C58" s="24" t="s">
        <v>81</v>
      </c>
      <c r="D58" s="24" t="s">
        <v>70</v>
      </c>
      <c r="E58" s="24" t="s">
        <v>82</v>
      </c>
      <c r="F58" s="25" t="s">
        <v>83</v>
      </c>
      <c r="G58" s="18">
        <v>496.66</v>
      </c>
    </row>
    <row r="59" spans="1:7" hidden="1">
      <c r="A59" s="31"/>
      <c r="B59" s="26" t="s">
        <v>7</v>
      </c>
      <c r="C59" s="24"/>
      <c r="D59" s="24" t="s">
        <v>17</v>
      </c>
      <c r="E59" s="24" t="s">
        <v>12</v>
      </c>
      <c r="F59" s="25" t="s">
        <v>14</v>
      </c>
      <c r="G59" s="18" t="s">
        <v>12</v>
      </c>
    </row>
    <row r="60" spans="1:7">
      <c r="A60" s="30" t="s">
        <v>5</v>
      </c>
      <c r="B60" s="19" t="s">
        <v>84</v>
      </c>
      <c r="C60" s="20" t="s">
        <v>85</v>
      </c>
      <c r="D60" s="20" t="s">
        <v>70</v>
      </c>
      <c r="E60" s="20" t="s">
        <v>86</v>
      </c>
      <c r="F60" s="21" t="s">
        <v>83</v>
      </c>
      <c r="G60" s="18">
        <v>491.34</v>
      </c>
    </row>
    <row r="61" spans="1:7" hidden="1">
      <c r="A61" s="30"/>
      <c r="B61" s="22" t="s">
        <v>7</v>
      </c>
      <c r="C61" s="20"/>
      <c r="D61" s="20" t="s">
        <v>17</v>
      </c>
      <c r="E61" s="20" t="s">
        <v>12</v>
      </c>
      <c r="F61" s="21" t="s">
        <v>14</v>
      </c>
      <c r="G61" s="18" t="s">
        <v>12</v>
      </c>
    </row>
    <row r="62" spans="1:7">
      <c r="A62" s="31" t="s">
        <v>5</v>
      </c>
      <c r="B62" s="23" t="s">
        <v>87</v>
      </c>
      <c r="C62" s="24" t="s">
        <v>88</v>
      </c>
      <c r="D62" s="24" t="s">
        <v>50</v>
      </c>
      <c r="E62" s="24" t="s">
        <v>89</v>
      </c>
      <c r="F62" s="25" t="s">
        <v>90</v>
      </c>
      <c r="G62" s="18">
        <v>73.7</v>
      </c>
    </row>
    <row r="63" spans="1:7" ht="15" hidden="1" thickBot="1">
      <c r="A63" s="32"/>
      <c r="B63" s="27" t="s">
        <v>21</v>
      </c>
      <c r="C63" s="28"/>
      <c r="D63" s="28" t="s">
        <v>17</v>
      </c>
      <c r="E63" s="28" t="s">
        <v>12</v>
      </c>
      <c r="F63" s="29" t="s">
        <v>14</v>
      </c>
      <c r="G63" s="18" t="s">
        <v>12</v>
      </c>
    </row>
    <row r="64" spans="1:7" hidden="1">
      <c r="A64" s="15" t="s">
        <v>0</v>
      </c>
      <c r="B64" s="16" t="s">
        <v>1</v>
      </c>
      <c r="C64" s="16" t="s">
        <v>2</v>
      </c>
      <c r="D64" s="16" t="s">
        <v>3</v>
      </c>
      <c r="E64" s="16" t="s">
        <v>4</v>
      </c>
      <c r="F64" s="17"/>
      <c r="G64" s="18" t="s">
        <v>4</v>
      </c>
    </row>
    <row r="65" spans="1:7">
      <c r="A65" s="30" t="s">
        <v>5</v>
      </c>
      <c r="B65" s="19" t="s">
        <v>91</v>
      </c>
      <c r="C65" s="20" t="s">
        <v>92</v>
      </c>
      <c r="D65" s="20" t="s">
        <v>50</v>
      </c>
      <c r="E65" s="20" t="s">
        <v>93</v>
      </c>
      <c r="F65" s="21" t="s">
        <v>94</v>
      </c>
      <c r="G65" s="18">
        <v>717</v>
      </c>
    </row>
    <row r="66" spans="1:7" hidden="1">
      <c r="A66" s="30"/>
      <c r="B66" s="22" t="s">
        <v>21</v>
      </c>
      <c r="C66" s="20"/>
      <c r="D66" s="20" t="s">
        <v>17</v>
      </c>
      <c r="E66" s="20" t="s">
        <v>12</v>
      </c>
      <c r="F66" s="21" t="s">
        <v>14</v>
      </c>
      <c r="G66" s="18" t="s">
        <v>12</v>
      </c>
    </row>
    <row r="67" spans="1:7">
      <c r="A67" s="31" t="s">
        <v>5</v>
      </c>
      <c r="B67" s="23" t="s">
        <v>95</v>
      </c>
      <c r="C67" s="24" t="s">
        <v>96</v>
      </c>
      <c r="D67" s="24" t="s">
        <v>16</v>
      </c>
      <c r="E67" s="24" t="s">
        <v>97</v>
      </c>
      <c r="F67" s="25" t="s">
        <v>98</v>
      </c>
      <c r="G67" s="18">
        <v>312.18</v>
      </c>
    </row>
    <row r="68" spans="1:7" hidden="1">
      <c r="A68" s="31"/>
      <c r="B68" s="26" t="s">
        <v>7</v>
      </c>
      <c r="C68" s="24"/>
      <c r="D68" s="24" t="s">
        <v>17</v>
      </c>
      <c r="E68" s="24" t="s">
        <v>12</v>
      </c>
      <c r="F68" s="25" t="s">
        <v>14</v>
      </c>
      <c r="G68" s="18" t="s">
        <v>12</v>
      </c>
    </row>
    <row r="69" spans="1:7">
      <c r="A69" s="30" t="s">
        <v>5</v>
      </c>
      <c r="B69" s="19" t="s">
        <v>99</v>
      </c>
      <c r="C69" s="20" t="s">
        <v>100</v>
      </c>
      <c r="D69" s="20" t="s">
        <v>9</v>
      </c>
      <c r="E69" s="20" t="s">
        <v>101</v>
      </c>
      <c r="F69" s="21" t="s">
        <v>13</v>
      </c>
      <c r="G69" s="18">
        <v>121.81</v>
      </c>
    </row>
    <row r="70" spans="1:7" hidden="1">
      <c r="A70" s="30"/>
      <c r="B70" s="22" t="s">
        <v>7</v>
      </c>
      <c r="C70" s="20"/>
      <c r="D70" s="20" t="s">
        <v>10</v>
      </c>
      <c r="E70" s="20" t="s">
        <v>12</v>
      </c>
      <c r="F70" s="21" t="s">
        <v>14</v>
      </c>
      <c r="G70" s="18" t="s">
        <v>12</v>
      </c>
    </row>
    <row r="71" spans="1:7">
      <c r="A71" s="31" t="s">
        <v>5</v>
      </c>
      <c r="B71" s="23" t="s">
        <v>102</v>
      </c>
      <c r="C71" s="24" t="s">
        <v>103</v>
      </c>
      <c r="D71" s="24" t="s">
        <v>70</v>
      </c>
      <c r="E71" s="24" t="s">
        <v>104</v>
      </c>
      <c r="F71" s="25" t="s">
        <v>105</v>
      </c>
      <c r="G71" s="18">
        <v>1062.5</v>
      </c>
    </row>
    <row r="72" spans="1:7" ht="15" hidden="1" thickBot="1">
      <c r="A72" s="32"/>
      <c r="B72" s="27" t="s">
        <v>7</v>
      </c>
      <c r="C72" s="28"/>
      <c r="D72" s="28" t="s">
        <v>17</v>
      </c>
      <c r="E72" s="28" t="s">
        <v>12</v>
      </c>
      <c r="F72" s="29" t="s">
        <v>14</v>
      </c>
      <c r="G72" s="18" t="s">
        <v>12</v>
      </c>
    </row>
  </sheetData>
  <autoFilter ref="A1:G72">
    <filterColumn colId="3">
      <filters>
        <filter val="amatul khatija sayeeda"/>
        <filter val="Bashir Khan"/>
        <filter val="Md Ilyas"/>
        <filter val="SHAHANA PARVEEN"/>
        <filter val="Syed abdul rahman hussaini Faisal"/>
      </filters>
    </filterColumn>
  </autoFilter>
  <hyperlinks>
    <hyperlink ref="B2" r:id="rId1" display="https://www.xoom.com/track-my-transaction?trackingNumber=XHV3GP4V"/>
    <hyperlink ref="B4" r:id="rId2" display="https://www.xoom.com/track-my-transaction?trackingNumber=X2KGN6VJ"/>
    <hyperlink ref="B6" r:id="rId3" display="https://www.xoom.com/track-my-transaction?trackingNumber=XECEGRNY"/>
    <hyperlink ref="B8" r:id="rId4" display="https://www.xoom.com/track-my-transaction?trackingNumber=XYHA2XQW"/>
    <hyperlink ref="B10" r:id="rId5" display="https://www.xoom.com/track-my-transaction?trackingNumber=X6Z2FX9V"/>
    <hyperlink ref="B12" r:id="rId6" display="https://www.xoom.com/track-my-transaction?trackingNumber=XZ4T9Q7Z"/>
    <hyperlink ref="B14" r:id="rId7" display="https://www.xoom.com/track-my-transaction?trackingNumber=X739YCWE"/>
    <hyperlink ref="B16" r:id="rId8" display="https://www.xoom.com/track-my-transaction?trackingNumber=XRP77AQE"/>
    <hyperlink ref="B18" r:id="rId9" display="https://www.xoom.com/track-my-transaction?trackingNumber=X6NTSFPX"/>
    <hyperlink ref="B20" r:id="rId10" display="https://www.xoom.com/track-my-transaction?trackingNumber=XFCPRNF5"/>
    <hyperlink ref="B23" r:id="rId11" display="https://www.xoom.com/track-my-transaction?trackingNumber=XHV3GP4V"/>
    <hyperlink ref="B25" r:id="rId12" display="https://www.xoom.com/track-my-transaction?trackingNumber=X2KGN6VJ"/>
    <hyperlink ref="B27" r:id="rId13" display="https://www.xoom.com/track-my-transaction?trackingNumber=XECEGRNY"/>
    <hyperlink ref="B29" r:id="rId14" display="https://www.xoom.com/track-my-transaction?trackingNumber=XYHA2XQW"/>
    <hyperlink ref="B31" r:id="rId15" display="https://www.xoom.com/track-my-transaction?trackingNumber=X6Z2FX9V"/>
    <hyperlink ref="B33" r:id="rId16" display="https://www.xoom.com/track-my-transaction?trackingNumber=XZ4T9Q7Z"/>
    <hyperlink ref="B35" r:id="rId17" display="https://www.xoom.com/track-my-transaction?trackingNumber=X739YCWE"/>
    <hyperlink ref="B37" r:id="rId18" display="https://www.xoom.com/track-my-transaction?trackingNumber=XRP77AQE"/>
    <hyperlink ref="B39" r:id="rId19" display="https://www.xoom.com/track-my-transaction?trackingNumber=X6NTSFPX"/>
    <hyperlink ref="B41" r:id="rId20" display="https://www.xoom.com/track-my-transaction?trackingNumber=XFCPRNF5"/>
    <hyperlink ref="B44" r:id="rId21" display="https://www.xoom.com/track-my-transaction?trackingNumber=XHNVWNAT"/>
    <hyperlink ref="B46" r:id="rId22" display="https://www.xoom.com/track-my-transaction?trackingNumber=X3S9MKKT"/>
    <hyperlink ref="B48" r:id="rId23" display="https://www.xoom.com/track-my-transaction?trackingNumber=XPTH6494"/>
    <hyperlink ref="B50" r:id="rId24" display="https://www.xoom.com/track-my-transaction?trackingNumber=XTP4N29V"/>
    <hyperlink ref="B52" r:id="rId25" display="https://www.xoom.com/track-my-transaction?trackingNumber=XY6WKRGX"/>
    <hyperlink ref="B54" r:id="rId26" display="https://www.xoom.com/track-my-transaction?trackingNumber=XSEM4NSM"/>
    <hyperlink ref="B56" r:id="rId27" display="https://www.xoom.com/track-my-transaction?trackingNumber=XP74M79Y"/>
    <hyperlink ref="B58" r:id="rId28" display="https://www.xoom.com/track-my-transaction?trackingNumber=XQCW373Y"/>
    <hyperlink ref="B60" r:id="rId29" display="https://www.xoom.com/track-my-transaction?trackingNumber=XYQJ6YGK"/>
    <hyperlink ref="B62" r:id="rId30" display="https://www.xoom.com/track-my-transaction?trackingNumber=X6CTXZWT"/>
    <hyperlink ref="B65" r:id="rId31" display="https://www.xoom.com/track-my-transaction?trackingNumber=XGXMPHSF"/>
    <hyperlink ref="B67" r:id="rId32" display="https://www.xoom.com/track-my-transaction?trackingNumber=X2GH52VM"/>
    <hyperlink ref="B69" r:id="rId33" display="https://www.xoom.com/track-my-transaction?trackingNumber=XN6VXY9M"/>
    <hyperlink ref="B71" r:id="rId34" display="https://www.xoom.com/track-my-transaction?trackingNumber=XY3G2XSF"/>
  </hyperlinks>
  <pageMargins left="0.7" right="0.7" top="0.75" bottom="0.75" header="0.3" footer="0.3"/>
  <legacyDrawing r:id="rId35"/>
  <controls>
    <control shapeId="1058" r:id="rId36" name="Control 34"/>
    <control shapeId="1057" r:id="rId37" name="Control 33"/>
    <control shapeId="1056" r:id="rId38" name="Control 32"/>
    <control shapeId="1055" r:id="rId39" name="Control 31"/>
    <control shapeId="1054" r:id="rId40" name="Control 30"/>
    <control shapeId="1053" r:id="rId41" name="Control 29"/>
    <control shapeId="1052" r:id="rId42" name="Control 28"/>
    <control shapeId="1051" r:id="rId43" name="Control 27"/>
    <control shapeId="1050" r:id="rId44" name="Control 26"/>
    <control shapeId="1049" r:id="rId45" name="Control 25"/>
    <control shapeId="1048" r:id="rId46" name="Control 24"/>
    <control shapeId="1047" r:id="rId47" name="Control 23"/>
    <control shapeId="1046" r:id="rId48" name="Control 22"/>
    <control shapeId="1045" r:id="rId49" name="Control 21"/>
    <control shapeId="1044" r:id="rId50" name="Control 20"/>
    <control shapeId="1043" r:id="rId51" name="Control 19"/>
    <control shapeId="1042" r:id="rId52" name="Control 18"/>
    <control shapeId="1041" r:id="rId53" name="Control 17"/>
    <control shapeId="1040" r:id="rId54" name="Control 16"/>
    <control shapeId="1039" r:id="rId55" name="Control 15"/>
    <control shapeId="1038" r:id="rId56" name="Control 14"/>
    <control shapeId="1037" r:id="rId57" name="Control 13"/>
    <control shapeId="1036" r:id="rId58" name="Control 12"/>
    <control shapeId="1035" r:id="rId59" name="Control 11"/>
    <control shapeId="1034" r:id="rId60" name="Control 10"/>
    <control shapeId="1033" r:id="rId61" name="Control 9"/>
    <control shapeId="1032" r:id="rId62" name="Control 8"/>
    <control shapeId="1031" r:id="rId63" name="Control 7"/>
    <control shapeId="1030" r:id="rId64" name="Control 6"/>
    <control shapeId="1029" r:id="rId65" name="Control 5"/>
    <control shapeId="1028" r:id="rId66" name="Control 4"/>
    <control shapeId="1027" r:id="rId67" name="Control 3"/>
    <control shapeId="1026" r:id="rId68" name="Control 2"/>
    <control shapeId="1025" r:id="rId69" name="Control 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G62"/>
  <sheetViews>
    <sheetView topLeftCell="A34" workbookViewId="0">
      <selection activeCell="C34" sqref="C1:F1048576"/>
    </sheetView>
  </sheetViews>
  <sheetFormatPr defaultRowHeight="14.25"/>
  <sheetData>
    <row r="1" spans="1:7" s="18" customFormat="1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149</v>
      </c>
      <c r="G1" s="17" t="s">
        <v>150</v>
      </c>
    </row>
    <row r="2" spans="1:7" ht="42.75">
      <c r="A2" s="70" t="s">
        <v>5</v>
      </c>
      <c r="B2" s="4" t="s">
        <v>33</v>
      </c>
      <c r="C2" s="71" t="s">
        <v>34</v>
      </c>
      <c r="D2" s="6" t="s">
        <v>9</v>
      </c>
      <c r="E2" s="6">
        <v>111</v>
      </c>
      <c r="F2" s="11">
        <v>2036.42</v>
      </c>
      <c r="G2">
        <v>2036.42</v>
      </c>
    </row>
    <row r="3" spans="1:7" ht="36">
      <c r="A3" s="70"/>
      <c r="B3" s="5" t="s">
        <v>7</v>
      </c>
      <c r="C3" s="71"/>
      <c r="D3" s="6" t="s">
        <v>10</v>
      </c>
      <c r="E3" s="6" t="s">
        <v>12</v>
      </c>
      <c r="F3" s="11" t="s">
        <v>14</v>
      </c>
      <c r="G3" t="s">
        <v>14</v>
      </c>
    </row>
    <row r="4" spans="1:7" ht="42.75">
      <c r="A4" s="72" t="s">
        <v>5</v>
      </c>
      <c r="B4" s="1" t="s">
        <v>37</v>
      </c>
      <c r="C4" s="73" t="s">
        <v>38</v>
      </c>
      <c r="D4" s="3" t="s">
        <v>16</v>
      </c>
      <c r="E4" s="3">
        <v>156.75</v>
      </c>
      <c r="F4" s="10">
        <v>12874</v>
      </c>
      <c r="G4">
        <v>12874</v>
      </c>
    </row>
    <row r="5" spans="1:7" ht="36">
      <c r="A5" s="72"/>
      <c r="B5" s="2" t="s">
        <v>7</v>
      </c>
      <c r="C5" s="73"/>
      <c r="D5" s="3" t="s">
        <v>17</v>
      </c>
      <c r="E5" s="3" t="s">
        <v>12</v>
      </c>
      <c r="F5" s="10" t="s">
        <v>14</v>
      </c>
      <c r="G5" t="s">
        <v>14</v>
      </c>
    </row>
    <row r="6" spans="1:7" ht="57">
      <c r="A6" s="70" t="s">
        <v>5</v>
      </c>
      <c r="B6" s="4" t="s">
        <v>41</v>
      </c>
      <c r="C6" s="71" t="s">
        <v>42</v>
      </c>
      <c r="D6" s="6" t="s">
        <v>23</v>
      </c>
      <c r="E6" s="6">
        <v>105.91</v>
      </c>
      <c r="F6" s="11">
        <v>8700</v>
      </c>
      <c r="G6">
        <v>8700</v>
      </c>
    </row>
    <row r="7" spans="1:7" ht="18">
      <c r="A7" s="70"/>
      <c r="B7" s="5" t="s">
        <v>21</v>
      </c>
      <c r="C7" s="71"/>
      <c r="D7" s="6" t="s">
        <v>17</v>
      </c>
      <c r="E7" s="6" t="s">
        <v>25</v>
      </c>
      <c r="F7" s="11" t="s">
        <v>14</v>
      </c>
      <c r="G7" t="s">
        <v>14</v>
      </c>
    </row>
    <row r="8" spans="1:7" ht="42.75">
      <c r="A8" s="72" t="s">
        <v>5</v>
      </c>
      <c r="B8" s="1" t="s">
        <v>44</v>
      </c>
      <c r="C8" s="73" t="s">
        <v>45</v>
      </c>
      <c r="D8" s="3" t="s">
        <v>23</v>
      </c>
      <c r="E8" s="3">
        <v>107.3</v>
      </c>
      <c r="F8" s="10">
        <v>8800</v>
      </c>
      <c r="G8">
        <v>8800</v>
      </c>
    </row>
    <row r="9" spans="1:7" ht="18">
      <c r="A9" s="72"/>
      <c r="B9" s="2" t="s">
        <v>21</v>
      </c>
      <c r="C9" s="73"/>
      <c r="D9" s="3" t="s">
        <v>17</v>
      </c>
      <c r="E9" s="3" t="s">
        <v>25</v>
      </c>
      <c r="F9" s="10" t="s">
        <v>14</v>
      </c>
      <c r="G9" t="s">
        <v>14</v>
      </c>
    </row>
    <row r="10" spans="1:7" ht="42.75">
      <c r="A10" s="70" t="s">
        <v>5</v>
      </c>
      <c r="B10" s="4" t="s">
        <v>48</v>
      </c>
      <c r="C10" s="71" t="s">
        <v>49</v>
      </c>
      <c r="D10" s="6" t="s">
        <v>50</v>
      </c>
      <c r="E10" s="6">
        <v>2000</v>
      </c>
      <c r="F10" s="11">
        <v>164961</v>
      </c>
      <c r="G10">
        <v>164961</v>
      </c>
    </row>
    <row r="11" spans="1:7" ht="18.75" thickBot="1">
      <c r="A11" s="74"/>
      <c r="B11" s="12" t="s">
        <v>21</v>
      </c>
      <c r="C11" s="75"/>
      <c r="D11" s="13" t="s">
        <v>17</v>
      </c>
      <c r="E11" s="13" t="s">
        <v>25</v>
      </c>
      <c r="F11" s="14" t="s">
        <v>14</v>
      </c>
      <c r="G11" t="s">
        <v>14</v>
      </c>
    </row>
    <row r="12" spans="1:7" ht="18">
      <c r="A12" s="7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9"/>
      <c r="G12">
        <v>0</v>
      </c>
    </row>
    <row r="13" spans="1:7" ht="42.75">
      <c r="A13" s="72" t="s">
        <v>5</v>
      </c>
      <c r="B13" s="1" t="s">
        <v>116</v>
      </c>
      <c r="C13" s="73" t="s">
        <v>117</v>
      </c>
      <c r="D13" s="3" t="s">
        <v>9</v>
      </c>
      <c r="E13" s="3">
        <v>111</v>
      </c>
      <c r="F13" s="10">
        <v>2012.83</v>
      </c>
      <c r="G13">
        <v>2012.83</v>
      </c>
    </row>
    <row r="14" spans="1:7" ht="36">
      <c r="A14" s="72"/>
      <c r="B14" s="2" t="s">
        <v>7</v>
      </c>
      <c r="C14" s="73"/>
      <c r="D14" s="3" t="s">
        <v>10</v>
      </c>
      <c r="E14" s="3" t="s">
        <v>12</v>
      </c>
      <c r="F14" s="10" t="s">
        <v>14</v>
      </c>
      <c r="G14" t="s">
        <v>14</v>
      </c>
    </row>
    <row r="15" spans="1:7" ht="57">
      <c r="A15" s="70" t="s">
        <v>5</v>
      </c>
      <c r="B15" s="4" t="s">
        <v>119</v>
      </c>
      <c r="C15" s="71" t="s">
        <v>120</v>
      </c>
      <c r="D15" s="6" t="s">
        <v>23</v>
      </c>
      <c r="E15" s="6">
        <v>104.95</v>
      </c>
      <c r="F15" s="11">
        <v>8600</v>
      </c>
      <c r="G15">
        <v>8600</v>
      </c>
    </row>
    <row r="16" spans="1:7" ht="36">
      <c r="A16" s="70"/>
      <c r="B16" s="5" t="s">
        <v>7</v>
      </c>
      <c r="C16" s="71"/>
      <c r="D16" s="6" t="s">
        <v>17</v>
      </c>
      <c r="E16" s="6" t="s">
        <v>12</v>
      </c>
      <c r="F16" s="11" t="s">
        <v>14</v>
      </c>
      <c r="G16" t="s">
        <v>14</v>
      </c>
    </row>
    <row r="17" spans="1:7" ht="42.75">
      <c r="A17" s="72" t="s">
        <v>5</v>
      </c>
      <c r="B17" s="1" t="s">
        <v>123</v>
      </c>
      <c r="C17" s="73" t="s">
        <v>124</v>
      </c>
      <c r="D17" s="3" t="s">
        <v>9</v>
      </c>
      <c r="E17" s="3">
        <v>110.7</v>
      </c>
      <c r="F17" s="10">
        <v>2000</v>
      </c>
      <c r="G17">
        <v>2000</v>
      </c>
    </row>
    <row r="18" spans="1:7" ht="36">
      <c r="A18" s="72"/>
      <c r="B18" s="2" t="s">
        <v>7</v>
      </c>
      <c r="C18" s="73"/>
      <c r="D18" s="3" t="s">
        <v>10</v>
      </c>
      <c r="E18" s="3" t="s">
        <v>12</v>
      </c>
      <c r="F18" s="10" t="s">
        <v>14</v>
      </c>
      <c r="G18" t="s">
        <v>14</v>
      </c>
    </row>
    <row r="19" spans="1:7" ht="42.75">
      <c r="A19" s="70" t="s">
        <v>5</v>
      </c>
      <c r="B19" s="4" t="s">
        <v>126</v>
      </c>
      <c r="C19" s="71" t="s">
        <v>127</v>
      </c>
      <c r="D19" s="6" t="s">
        <v>16</v>
      </c>
      <c r="E19" s="6">
        <v>2000</v>
      </c>
      <c r="F19" s="11">
        <v>164707</v>
      </c>
      <c r="G19">
        <v>164707</v>
      </c>
    </row>
    <row r="20" spans="1:7" ht="36">
      <c r="A20" s="70"/>
      <c r="B20" s="5" t="s">
        <v>7</v>
      </c>
      <c r="C20" s="71"/>
      <c r="D20" s="6" t="s">
        <v>17</v>
      </c>
      <c r="E20" s="6" t="s">
        <v>12</v>
      </c>
      <c r="F20" s="11" t="s">
        <v>14</v>
      </c>
      <c r="G20" t="s">
        <v>14</v>
      </c>
    </row>
    <row r="21" spans="1:7" ht="42.75">
      <c r="A21" s="72" t="s">
        <v>5</v>
      </c>
      <c r="B21" s="1" t="s">
        <v>129</v>
      </c>
      <c r="C21" s="73" t="s">
        <v>130</v>
      </c>
      <c r="D21" s="3" t="s">
        <v>23</v>
      </c>
      <c r="E21" s="3">
        <v>122.48</v>
      </c>
      <c r="F21" s="10">
        <v>10000</v>
      </c>
      <c r="G21">
        <v>10000</v>
      </c>
    </row>
    <row r="22" spans="1:7" ht="36">
      <c r="A22" s="72"/>
      <c r="B22" s="2" t="s">
        <v>7</v>
      </c>
      <c r="C22" s="73"/>
      <c r="D22" s="3" t="s">
        <v>17</v>
      </c>
      <c r="E22" s="3" t="s">
        <v>12</v>
      </c>
      <c r="F22" s="10" t="s">
        <v>14</v>
      </c>
      <c r="G22" t="s">
        <v>14</v>
      </c>
    </row>
    <row r="23" spans="1:7" ht="57">
      <c r="A23" s="70" t="s">
        <v>5</v>
      </c>
      <c r="B23" s="4" t="s">
        <v>132</v>
      </c>
      <c r="C23" s="71" t="s">
        <v>133</v>
      </c>
      <c r="D23" s="6" t="s">
        <v>70</v>
      </c>
      <c r="E23" s="6">
        <v>1000</v>
      </c>
      <c r="F23" s="11">
        <v>81734</v>
      </c>
      <c r="G23">
        <v>81734</v>
      </c>
    </row>
    <row r="24" spans="1:7" ht="36">
      <c r="A24" s="70"/>
      <c r="B24" s="5" t="s">
        <v>7</v>
      </c>
      <c r="C24" s="71"/>
      <c r="D24" s="6" t="s">
        <v>17</v>
      </c>
      <c r="E24" s="6" t="s">
        <v>12</v>
      </c>
      <c r="F24" s="11" t="s">
        <v>14</v>
      </c>
      <c r="G24" t="s">
        <v>14</v>
      </c>
    </row>
    <row r="25" spans="1:7" ht="42.75">
      <c r="A25" s="72" t="s">
        <v>5</v>
      </c>
      <c r="B25" s="1" t="s">
        <v>136</v>
      </c>
      <c r="C25" s="73" t="s">
        <v>137</v>
      </c>
      <c r="D25" s="3" t="s">
        <v>70</v>
      </c>
      <c r="E25" s="3">
        <v>1000</v>
      </c>
      <c r="F25" s="10">
        <v>81491</v>
      </c>
      <c r="G25">
        <v>81491</v>
      </c>
    </row>
    <row r="26" spans="1:7" ht="36">
      <c r="A26" s="72"/>
      <c r="B26" s="2" t="s">
        <v>7</v>
      </c>
      <c r="C26" s="73"/>
      <c r="D26" s="3" t="s">
        <v>17</v>
      </c>
      <c r="E26" s="3" t="s">
        <v>12</v>
      </c>
      <c r="F26" s="10" t="s">
        <v>14</v>
      </c>
      <c r="G26" t="s">
        <v>14</v>
      </c>
    </row>
    <row r="27" spans="1:7" ht="42.75">
      <c r="A27" s="70" t="s">
        <v>5</v>
      </c>
      <c r="B27" s="4" t="s">
        <v>139</v>
      </c>
      <c r="C27" s="71" t="s">
        <v>140</v>
      </c>
      <c r="D27" s="6" t="s">
        <v>9</v>
      </c>
      <c r="E27" s="6">
        <v>111.7</v>
      </c>
      <c r="F27" s="11">
        <v>2000</v>
      </c>
      <c r="G27">
        <v>2000</v>
      </c>
    </row>
    <row r="28" spans="1:7" ht="36">
      <c r="A28" s="70"/>
      <c r="B28" s="5" t="s">
        <v>7</v>
      </c>
      <c r="C28" s="71"/>
      <c r="D28" s="6" t="s">
        <v>10</v>
      </c>
      <c r="E28" s="6" t="s">
        <v>12</v>
      </c>
      <c r="F28" s="11" t="s">
        <v>14</v>
      </c>
      <c r="G28" t="s">
        <v>14</v>
      </c>
    </row>
    <row r="29" spans="1:7" ht="42.75">
      <c r="A29" s="72" t="s">
        <v>5</v>
      </c>
      <c r="B29" s="1" t="s">
        <v>142</v>
      </c>
      <c r="C29" s="73" t="s">
        <v>143</v>
      </c>
      <c r="D29" s="3" t="s">
        <v>70</v>
      </c>
      <c r="E29" s="3">
        <v>1000</v>
      </c>
      <c r="F29" s="10">
        <v>81040</v>
      </c>
      <c r="G29">
        <v>81040</v>
      </c>
    </row>
    <row r="30" spans="1:7" ht="36">
      <c r="A30" s="72"/>
      <c r="B30" s="2" t="s">
        <v>7</v>
      </c>
      <c r="C30" s="73"/>
      <c r="D30" s="3" t="s">
        <v>17</v>
      </c>
      <c r="E30" s="3" t="s">
        <v>12</v>
      </c>
      <c r="F30" s="10" t="s">
        <v>14</v>
      </c>
      <c r="G30" t="s">
        <v>14</v>
      </c>
    </row>
    <row r="31" spans="1:7" ht="42.75">
      <c r="A31" s="70" t="s">
        <v>5</v>
      </c>
      <c r="B31" s="4" t="s">
        <v>145</v>
      </c>
      <c r="C31" s="71" t="s">
        <v>146</v>
      </c>
      <c r="D31" s="6" t="s">
        <v>70</v>
      </c>
      <c r="E31" s="6">
        <v>1003.82</v>
      </c>
      <c r="F31" s="11">
        <v>81000</v>
      </c>
      <c r="G31">
        <v>81000</v>
      </c>
    </row>
    <row r="32" spans="1:7" ht="36.75" thickBot="1">
      <c r="A32" s="74"/>
      <c r="B32" s="12" t="s">
        <v>7</v>
      </c>
      <c r="C32" s="75"/>
      <c r="D32" s="13" t="s">
        <v>17</v>
      </c>
      <c r="E32" s="13" t="s">
        <v>12</v>
      </c>
      <c r="F32" s="14" t="s">
        <v>14</v>
      </c>
      <c r="G32" t="s">
        <v>14</v>
      </c>
    </row>
    <row r="33" spans="1:7" ht="18">
      <c r="A33" s="7" t="s">
        <v>0</v>
      </c>
      <c r="B33" s="8" t="s">
        <v>1</v>
      </c>
      <c r="C33" s="8" t="s">
        <v>2</v>
      </c>
      <c r="D33" s="8" t="s">
        <v>3</v>
      </c>
      <c r="E33" s="8" t="s">
        <v>4</v>
      </c>
      <c r="F33" s="9"/>
      <c r="G33">
        <v>0</v>
      </c>
    </row>
    <row r="34" spans="1:7" ht="42.75">
      <c r="A34" s="72" t="s">
        <v>5</v>
      </c>
      <c r="B34" s="1" t="s">
        <v>53</v>
      </c>
      <c r="C34" s="73" t="s">
        <v>54</v>
      </c>
      <c r="D34" s="3" t="s">
        <v>16</v>
      </c>
      <c r="E34" s="3">
        <v>2000</v>
      </c>
      <c r="F34" s="10">
        <v>163176</v>
      </c>
      <c r="G34">
        <v>163176</v>
      </c>
    </row>
    <row r="35" spans="1:7" ht="36">
      <c r="A35" s="72"/>
      <c r="B35" s="2" t="s">
        <v>7</v>
      </c>
      <c r="C35" s="73"/>
      <c r="D35" s="3" t="s">
        <v>17</v>
      </c>
      <c r="E35" s="3" t="s">
        <v>12</v>
      </c>
      <c r="F35" s="10" t="s">
        <v>14</v>
      </c>
      <c r="G35" t="s">
        <v>14</v>
      </c>
    </row>
    <row r="36" spans="1:7" ht="42.75">
      <c r="A36" s="70" t="s">
        <v>5</v>
      </c>
      <c r="B36" s="4" t="s">
        <v>56</v>
      </c>
      <c r="C36" s="71" t="s">
        <v>57</v>
      </c>
      <c r="D36" s="6" t="s">
        <v>23</v>
      </c>
      <c r="E36" s="6">
        <v>123.55</v>
      </c>
      <c r="F36" s="11">
        <v>10000</v>
      </c>
      <c r="G36">
        <v>10000</v>
      </c>
    </row>
    <row r="37" spans="1:7" ht="18">
      <c r="A37" s="70"/>
      <c r="B37" s="5" t="s">
        <v>21</v>
      </c>
      <c r="C37" s="71"/>
      <c r="D37" s="6" t="s">
        <v>17</v>
      </c>
      <c r="E37" s="6" t="s">
        <v>12</v>
      </c>
      <c r="F37" s="11" t="s">
        <v>14</v>
      </c>
      <c r="G37" t="s">
        <v>14</v>
      </c>
    </row>
    <row r="38" spans="1:7" ht="42.75">
      <c r="A38" s="72" t="s">
        <v>5</v>
      </c>
      <c r="B38" s="1" t="s">
        <v>60</v>
      </c>
      <c r="C38" s="73" t="s">
        <v>61</v>
      </c>
      <c r="D38" s="3" t="s">
        <v>9</v>
      </c>
      <c r="E38" s="3">
        <v>400.18</v>
      </c>
      <c r="F38" s="10">
        <v>7000</v>
      </c>
      <c r="G38">
        <v>7000</v>
      </c>
    </row>
    <row r="39" spans="1:7" ht="36">
      <c r="A39" s="72"/>
      <c r="B39" s="2" t="s">
        <v>7</v>
      </c>
      <c r="C39" s="73"/>
      <c r="D39" s="3" t="s">
        <v>10</v>
      </c>
      <c r="E39" s="3" t="s">
        <v>12</v>
      </c>
      <c r="F39" s="10" t="s">
        <v>14</v>
      </c>
      <c r="G39" t="s">
        <v>14</v>
      </c>
    </row>
    <row r="40" spans="1:7" ht="42.75">
      <c r="A40" s="70" t="s">
        <v>5</v>
      </c>
      <c r="B40" s="4" t="s">
        <v>64</v>
      </c>
      <c r="C40" s="71" t="s">
        <v>65</v>
      </c>
      <c r="D40" s="6" t="s">
        <v>23</v>
      </c>
      <c r="E40" s="6">
        <v>148.30000000000001</v>
      </c>
      <c r="F40" s="11">
        <v>12000</v>
      </c>
      <c r="G40">
        <v>12000</v>
      </c>
    </row>
    <row r="41" spans="1:7" ht="18">
      <c r="A41" s="70"/>
      <c r="B41" s="5" t="s">
        <v>21</v>
      </c>
      <c r="C41" s="71"/>
      <c r="D41" s="6" t="s">
        <v>17</v>
      </c>
      <c r="E41" s="6" t="s">
        <v>12</v>
      </c>
      <c r="F41" s="11" t="s">
        <v>14</v>
      </c>
      <c r="G41" t="s">
        <v>14</v>
      </c>
    </row>
    <row r="42" spans="1:7" ht="57">
      <c r="A42" s="72" t="s">
        <v>5</v>
      </c>
      <c r="B42" s="1" t="s">
        <v>68</v>
      </c>
      <c r="C42" s="73" t="s">
        <v>69</v>
      </c>
      <c r="D42" s="3" t="s">
        <v>70</v>
      </c>
      <c r="E42" s="3">
        <v>2452.3200000000002</v>
      </c>
      <c r="F42" s="10">
        <v>200000</v>
      </c>
      <c r="G42">
        <v>200000</v>
      </c>
    </row>
    <row r="43" spans="1:7" ht="36">
      <c r="A43" s="72"/>
      <c r="B43" s="2" t="s">
        <v>7</v>
      </c>
      <c r="C43" s="73"/>
      <c r="D43" s="3" t="s">
        <v>17</v>
      </c>
      <c r="E43" s="3" t="s">
        <v>12</v>
      </c>
      <c r="F43" s="10" t="s">
        <v>14</v>
      </c>
      <c r="G43" t="s">
        <v>14</v>
      </c>
    </row>
    <row r="44" spans="1:7" ht="42.75">
      <c r="A44" s="70" t="s">
        <v>5</v>
      </c>
      <c r="B44" s="4" t="s">
        <v>73</v>
      </c>
      <c r="C44" s="71" t="s">
        <v>74</v>
      </c>
      <c r="D44" s="6" t="s">
        <v>50</v>
      </c>
      <c r="E44" s="6">
        <v>1400</v>
      </c>
      <c r="F44" s="11">
        <v>113258</v>
      </c>
      <c r="G44">
        <v>113258</v>
      </c>
    </row>
    <row r="45" spans="1:7" ht="18">
      <c r="A45" s="70"/>
      <c r="B45" s="5" t="s">
        <v>21</v>
      </c>
      <c r="C45" s="71"/>
      <c r="D45" s="6" t="s">
        <v>17</v>
      </c>
      <c r="E45" s="6" t="s">
        <v>12</v>
      </c>
      <c r="F45" s="11" t="s">
        <v>14</v>
      </c>
      <c r="G45" t="s">
        <v>14</v>
      </c>
    </row>
    <row r="46" spans="1:7" ht="42.75">
      <c r="A46" s="72" t="s">
        <v>5</v>
      </c>
      <c r="B46" s="1" t="s">
        <v>77</v>
      </c>
      <c r="C46" s="73" t="s">
        <v>78</v>
      </c>
      <c r="D46" s="3" t="s">
        <v>9</v>
      </c>
      <c r="E46" s="3">
        <v>114.34</v>
      </c>
      <c r="F46" s="10">
        <v>2000</v>
      </c>
      <c r="G46">
        <v>2000</v>
      </c>
    </row>
    <row r="47" spans="1:7" ht="36">
      <c r="A47" s="72"/>
      <c r="B47" s="2" t="s">
        <v>7</v>
      </c>
      <c r="C47" s="73"/>
      <c r="D47" s="3" t="s">
        <v>10</v>
      </c>
      <c r="E47" s="3" t="s">
        <v>12</v>
      </c>
      <c r="F47" s="10" t="s">
        <v>14</v>
      </c>
      <c r="G47" t="s">
        <v>14</v>
      </c>
    </row>
    <row r="48" spans="1:7" ht="57">
      <c r="A48" s="70" t="s">
        <v>5</v>
      </c>
      <c r="B48" s="4" t="s">
        <v>80</v>
      </c>
      <c r="C48" s="71" t="s">
        <v>81</v>
      </c>
      <c r="D48" s="6" t="s">
        <v>70</v>
      </c>
      <c r="E48" s="6">
        <v>496.66</v>
      </c>
      <c r="F48" s="11">
        <v>40000</v>
      </c>
      <c r="G48">
        <v>40000</v>
      </c>
    </row>
    <row r="49" spans="1:7" ht="36">
      <c r="A49" s="70"/>
      <c r="B49" s="5" t="s">
        <v>7</v>
      </c>
      <c r="C49" s="71"/>
      <c r="D49" s="6" t="s">
        <v>17</v>
      </c>
      <c r="E49" s="6" t="s">
        <v>12</v>
      </c>
      <c r="F49" s="11" t="s">
        <v>14</v>
      </c>
      <c r="G49" t="s">
        <v>14</v>
      </c>
    </row>
    <row r="50" spans="1:7" ht="57">
      <c r="A50" s="72" t="s">
        <v>5</v>
      </c>
      <c r="B50" s="1" t="s">
        <v>84</v>
      </c>
      <c r="C50" s="73" t="s">
        <v>85</v>
      </c>
      <c r="D50" s="3" t="s">
        <v>70</v>
      </c>
      <c r="E50" s="3">
        <v>491.34</v>
      </c>
      <c r="F50" s="10">
        <v>40000</v>
      </c>
      <c r="G50">
        <v>40000</v>
      </c>
    </row>
    <row r="51" spans="1:7" ht="36">
      <c r="A51" s="72"/>
      <c r="B51" s="2" t="s">
        <v>7</v>
      </c>
      <c r="C51" s="73"/>
      <c r="D51" s="3" t="s">
        <v>17</v>
      </c>
      <c r="E51" s="3" t="s">
        <v>12</v>
      </c>
      <c r="F51" s="10" t="s">
        <v>14</v>
      </c>
      <c r="G51" t="s">
        <v>14</v>
      </c>
    </row>
    <row r="52" spans="1:7" ht="42.75">
      <c r="A52" s="70" t="s">
        <v>5</v>
      </c>
      <c r="B52" s="4" t="s">
        <v>87</v>
      </c>
      <c r="C52" s="71" t="s">
        <v>88</v>
      </c>
      <c r="D52" s="6" t="s">
        <v>50</v>
      </c>
      <c r="E52" s="6">
        <v>73.7</v>
      </c>
      <c r="F52" s="11">
        <v>6000</v>
      </c>
      <c r="G52">
        <v>6000</v>
      </c>
    </row>
    <row r="53" spans="1:7" ht="18.75" thickBot="1">
      <c r="A53" s="74"/>
      <c r="B53" s="12" t="s">
        <v>21</v>
      </c>
      <c r="C53" s="75"/>
      <c r="D53" s="13" t="s">
        <v>17</v>
      </c>
      <c r="E53" s="13" t="s">
        <v>12</v>
      </c>
      <c r="F53" s="14" t="s">
        <v>14</v>
      </c>
      <c r="G53" t="s">
        <v>14</v>
      </c>
    </row>
    <row r="54" spans="1:7" ht="18">
      <c r="A54" s="7" t="s">
        <v>0</v>
      </c>
      <c r="B54" s="8" t="s">
        <v>1</v>
      </c>
      <c r="C54" s="8" t="s">
        <v>2</v>
      </c>
      <c r="D54" s="8" t="s">
        <v>3</v>
      </c>
      <c r="E54" s="8" t="s">
        <v>4</v>
      </c>
      <c r="F54" s="9"/>
      <c r="G54">
        <v>0</v>
      </c>
    </row>
    <row r="55" spans="1:7" ht="42.75">
      <c r="A55" s="72" t="s">
        <v>5</v>
      </c>
      <c r="B55" s="1" t="s">
        <v>91</v>
      </c>
      <c r="C55" s="73" t="s">
        <v>92</v>
      </c>
      <c r="D55" s="3" t="s">
        <v>50</v>
      </c>
      <c r="E55" s="3">
        <v>717</v>
      </c>
      <c r="F55" s="10">
        <v>58185</v>
      </c>
      <c r="G55">
        <v>58185</v>
      </c>
    </row>
    <row r="56" spans="1:7" ht="18">
      <c r="A56" s="72"/>
      <c r="B56" s="2" t="s">
        <v>21</v>
      </c>
      <c r="C56" s="73"/>
      <c r="D56" s="3" t="s">
        <v>17</v>
      </c>
      <c r="E56" s="3" t="s">
        <v>12</v>
      </c>
      <c r="F56" s="10" t="s">
        <v>14</v>
      </c>
      <c r="G56" t="s">
        <v>14</v>
      </c>
    </row>
    <row r="57" spans="1:7" ht="42.75">
      <c r="A57" s="70" t="s">
        <v>5</v>
      </c>
      <c r="B57" s="4" t="s">
        <v>95</v>
      </c>
      <c r="C57" s="71" t="s">
        <v>96</v>
      </c>
      <c r="D57" s="6" t="s">
        <v>16</v>
      </c>
      <c r="E57" s="6">
        <v>312.18</v>
      </c>
      <c r="F57" s="11">
        <v>25000</v>
      </c>
      <c r="G57">
        <v>25000</v>
      </c>
    </row>
    <row r="58" spans="1:7" ht="36">
      <c r="A58" s="70"/>
      <c r="B58" s="5" t="s">
        <v>7</v>
      </c>
      <c r="C58" s="71"/>
      <c r="D58" s="6" t="s">
        <v>17</v>
      </c>
      <c r="E58" s="6" t="s">
        <v>12</v>
      </c>
      <c r="F58" s="11" t="s">
        <v>14</v>
      </c>
      <c r="G58" t="s">
        <v>14</v>
      </c>
    </row>
    <row r="59" spans="1:7" ht="42.75">
      <c r="A59" s="72" t="s">
        <v>5</v>
      </c>
      <c r="B59" s="1" t="s">
        <v>99</v>
      </c>
      <c r="C59" s="73" t="s">
        <v>100</v>
      </c>
      <c r="D59" s="3" t="s">
        <v>9</v>
      </c>
      <c r="E59" s="3">
        <v>121.81</v>
      </c>
      <c r="F59" s="10">
        <v>2000</v>
      </c>
      <c r="G59">
        <v>2000</v>
      </c>
    </row>
    <row r="60" spans="1:7" ht="36">
      <c r="A60" s="72"/>
      <c r="B60" s="2" t="s">
        <v>7</v>
      </c>
      <c r="C60" s="73"/>
      <c r="D60" s="3" t="s">
        <v>10</v>
      </c>
      <c r="E60" s="3" t="s">
        <v>12</v>
      </c>
      <c r="F60" s="10" t="s">
        <v>14</v>
      </c>
      <c r="G60" t="s">
        <v>14</v>
      </c>
    </row>
    <row r="61" spans="1:7" ht="42.75">
      <c r="A61" s="70" t="s">
        <v>5</v>
      </c>
      <c r="B61" s="4" t="s">
        <v>102</v>
      </c>
      <c r="C61" s="71" t="s">
        <v>103</v>
      </c>
      <c r="D61" s="6" t="s">
        <v>70</v>
      </c>
      <c r="E61" s="6">
        <v>1062.5</v>
      </c>
      <c r="F61" s="76">
        <v>85000</v>
      </c>
      <c r="G61">
        <v>85000</v>
      </c>
    </row>
    <row r="62" spans="1:7" ht="36.75" thickBot="1">
      <c r="A62" s="74"/>
      <c r="B62" s="12" t="s">
        <v>7</v>
      </c>
      <c r="C62" s="75"/>
      <c r="D62" s="13" t="s">
        <v>17</v>
      </c>
      <c r="E62" s="13" t="s">
        <v>12</v>
      </c>
      <c r="F62" s="77"/>
      <c r="G62">
        <v>0</v>
      </c>
    </row>
  </sheetData>
  <autoFilter ref="A1:G1"/>
  <mergeCells count="59">
    <mergeCell ref="A52:A53"/>
    <mergeCell ref="C52:C53"/>
    <mergeCell ref="A61:A62"/>
    <mergeCell ref="C61:C62"/>
    <mergeCell ref="F61:F62"/>
    <mergeCell ref="A55:A56"/>
    <mergeCell ref="C55:C56"/>
    <mergeCell ref="A57:A58"/>
    <mergeCell ref="C57:C58"/>
    <mergeCell ref="A59:A60"/>
    <mergeCell ref="C59:C60"/>
    <mergeCell ref="A46:A47"/>
    <mergeCell ref="C46:C47"/>
    <mergeCell ref="A48:A49"/>
    <mergeCell ref="C48:C49"/>
    <mergeCell ref="A50:A51"/>
    <mergeCell ref="C50:C51"/>
    <mergeCell ref="A40:A41"/>
    <mergeCell ref="C40:C41"/>
    <mergeCell ref="A42:A43"/>
    <mergeCell ref="C42:C43"/>
    <mergeCell ref="A44:A45"/>
    <mergeCell ref="C44:C45"/>
    <mergeCell ref="A34:A35"/>
    <mergeCell ref="C34:C35"/>
    <mergeCell ref="A36:A37"/>
    <mergeCell ref="C36:C37"/>
    <mergeCell ref="A38:A39"/>
    <mergeCell ref="C38:C39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8:A9"/>
    <mergeCell ref="C8:C9"/>
    <mergeCell ref="A10:A11"/>
    <mergeCell ref="C10:C11"/>
    <mergeCell ref="A13:A14"/>
    <mergeCell ref="C13:C14"/>
    <mergeCell ref="A2:A3"/>
    <mergeCell ref="C2:C3"/>
    <mergeCell ref="A4:A5"/>
    <mergeCell ref="C4:C5"/>
    <mergeCell ref="A6:A7"/>
    <mergeCell ref="C6:C7"/>
  </mergeCells>
  <hyperlinks>
    <hyperlink ref="B2" r:id="rId1" display="https://www.xoom.com/track-my-transaction?trackingNumber=XZ4T9Q7Z"/>
    <hyperlink ref="B4" r:id="rId2" display="https://www.xoom.com/track-my-transaction?trackingNumber=X739YCWE"/>
    <hyperlink ref="B6" r:id="rId3" display="https://www.xoom.com/track-my-transaction?trackingNumber=XRP77AQE"/>
    <hyperlink ref="B8" r:id="rId4" display="https://www.xoom.com/track-my-transaction?trackingNumber=X6NTSFPX"/>
    <hyperlink ref="B10" r:id="rId5" display="https://www.xoom.com/track-my-transaction?trackingNumber=XFCPRNF5"/>
    <hyperlink ref="B13" r:id="rId6" display="https://www.xoom.com/track-my-transaction?trackingNumber=XZT3R33R"/>
    <hyperlink ref="B15" r:id="rId7" display="https://www.xoom.com/track-my-transaction?trackingNumber=X5TTERPS"/>
    <hyperlink ref="B17" r:id="rId8" display="https://www.xoom.com/track-my-transaction?trackingNumber=XQE4Y7NN"/>
    <hyperlink ref="B19" r:id="rId9" display="https://www.xoom.com/track-my-transaction?trackingNumber=XRAHFA4X"/>
    <hyperlink ref="B21" r:id="rId10" display="https://www.xoom.com/track-my-transaction?trackingNumber=X3ZMHYJP"/>
    <hyperlink ref="B23" r:id="rId11" display="https://www.xoom.com/track-my-transaction?trackingNumber=XRMZNCQH"/>
    <hyperlink ref="B25" r:id="rId12" display="https://www.xoom.com/track-my-transaction?trackingNumber=XQJVV6A6"/>
    <hyperlink ref="B27" r:id="rId13" display="https://www.xoom.com/track-my-transaction?trackingNumber=XKHKY9C7"/>
    <hyperlink ref="B29" r:id="rId14" display="https://www.xoom.com/track-my-transaction?trackingNumber=XY59Y7VN"/>
    <hyperlink ref="B31" r:id="rId15" display="https://www.xoom.com/track-my-transaction?trackingNumber=XF39EVVM"/>
    <hyperlink ref="B34" r:id="rId16" display="https://www.xoom.com/track-my-transaction?trackingNumber=XHNVWNAT"/>
    <hyperlink ref="B36" r:id="rId17" display="https://www.xoom.com/track-my-transaction?trackingNumber=X3S9MKKT"/>
    <hyperlink ref="B38" r:id="rId18" display="https://www.xoom.com/track-my-transaction?trackingNumber=XPTH6494"/>
    <hyperlink ref="B40" r:id="rId19" display="https://www.xoom.com/track-my-transaction?trackingNumber=XTP4N29V"/>
    <hyperlink ref="B42" r:id="rId20" display="https://www.xoom.com/track-my-transaction?trackingNumber=XY6WKRGX"/>
    <hyperlink ref="B44" r:id="rId21" display="https://www.xoom.com/track-my-transaction?trackingNumber=XSEM4NSM"/>
    <hyperlink ref="B46" r:id="rId22" display="https://www.xoom.com/track-my-transaction?trackingNumber=XP74M79Y"/>
    <hyperlink ref="B48" r:id="rId23" display="https://www.xoom.com/track-my-transaction?trackingNumber=XQCW373Y"/>
    <hyperlink ref="B50" r:id="rId24" display="https://www.xoom.com/track-my-transaction?trackingNumber=XYQJ6YGK"/>
    <hyperlink ref="B52" r:id="rId25" display="https://www.xoom.com/track-my-transaction?trackingNumber=X6CTXZWT"/>
    <hyperlink ref="B55" r:id="rId26" display="https://www.xoom.com/track-my-transaction?trackingNumber=XGXMPHSF"/>
    <hyperlink ref="B57" r:id="rId27" display="https://www.xoom.com/track-my-transaction?trackingNumber=X2GH52VM"/>
    <hyperlink ref="B59" r:id="rId28" display="https://www.xoom.com/track-my-transaction?trackingNumber=XN6VXY9M"/>
    <hyperlink ref="B61" r:id="rId29" display="https://www.xoom.com/track-my-transaction?trackingNumber=XY3G2XSF"/>
  </hyperlinks>
  <pageMargins left="0.7" right="0.7" top="0.75" bottom="0.75" header="0.3" footer="0.3"/>
  <legacyDrawing r:id="rId30"/>
  <controls>
    <control shapeId="8226" r:id="rId31" name="Control 34"/>
    <control shapeId="8225" r:id="rId32" name="Control 33"/>
    <control shapeId="8224" r:id="rId33" name="Control 32"/>
    <control shapeId="8223" r:id="rId34" name="Control 31"/>
    <control shapeId="8222" r:id="rId35" name="Control 30"/>
    <control shapeId="8221" r:id="rId36" name="Control 29"/>
    <control shapeId="8220" r:id="rId37" name="Control 28"/>
    <control shapeId="8219" r:id="rId38" name="Control 27"/>
    <control shapeId="8218" r:id="rId39" name="Control 26"/>
    <control shapeId="8217" r:id="rId40" name="Control 25"/>
    <control shapeId="8216" r:id="rId41" name="Control 24"/>
    <control shapeId="8215" r:id="rId42" name="Control 23"/>
    <control shapeId="8214" r:id="rId43" name="Control 22"/>
    <control shapeId="8213" r:id="rId44" name="Control 21"/>
    <control shapeId="8212" r:id="rId45" name="Control 20"/>
    <control shapeId="8211" r:id="rId46" name="Control 19"/>
    <control shapeId="8210" r:id="rId47" name="Control 18"/>
    <control shapeId="8209" r:id="rId48" name="Control 17"/>
    <control shapeId="8208" r:id="rId49" name="Control 16"/>
    <control shapeId="8207" r:id="rId50" name="Control 15"/>
    <control shapeId="8206" r:id="rId51" name="Control 14"/>
    <control shapeId="8205" r:id="rId52" name="Control 13"/>
    <control shapeId="8204" r:id="rId53" name="Control 12"/>
    <control shapeId="8203" r:id="rId54" name="Control 11"/>
    <control shapeId="8202" r:id="rId55" name="Control 10"/>
    <control shapeId="8201" r:id="rId56" name="Control 9"/>
    <control shapeId="8200" r:id="rId57" name="Control 8"/>
    <control shapeId="8199" r:id="rId58" name="Control 7"/>
    <control shapeId="8198" r:id="rId59" name="Control 6"/>
    <control shapeId="8197" r:id="rId60" name="Control 5"/>
    <control shapeId="8196" r:id="rId61" name="Control 4"/>
    <control shapeId="8195" r:id="rId62" name="Control 3"/>
    <control shapeId="8194" r:id="rId63" name="Control 2"/>
    <control shapeId="8193" r:id="rId64" name="Control 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E62"/>
  <sheetViews>
    <sheetView workbookViewId="0">
      <selection sqref="A1:E61"/>
    </sheetView>
  </sheetViews>
  <sheetFormatPr defaultColWidth="8.875" defaultRowHeight="14.25"/>
  <cols>
    <col min="1" max="1" width="15.25" style="18" bestFit="1" customWidth="1"/>
    <col min="2" max="2" width="22.75" style="18" bestFit="1" customWidth="1"/>
    <col min="3" max="3" width="13.5" style="18" bestFit="1" customWidth="1"/>
    <col min="4" max="4" width="9" style="18" bestFit="1" customWidth="1"/>
    <col min="5" max="5" width="11.5" style="18" bestFit="1" customWidth="1"/>
    <col min="6" max="16384" width="8.875" style="18"/>
  </cols>
  <sheetData>
    <row r="1" spans="1:5">
      <c r="A1" s="16" t="s">
        <v>2</v>
      </c>
      <c r="B1" s="16" t="s">
        <v>3</v>
      </c>
      <c r="C1" s="16" t="s">
        <v>4</v>
      </c>
      <c r="D1" s="17" t="s">
        <v>149</v>
      </c>
      <c r="E1" s="17" t="s">
        <v>150</v>
      </c>
    </row>
    <row r="2" spans="1:5">
      <c r="A2" s="24" t="s">
        <v>34</v>
      </c>
      <c r="B2" s="24" t="s">
        <v>9</v>
      </c>
      <c r="C2" s="24" t="s">
        <v>35</v>
      </c>
      <c r="D2" s="25" t="s">
        <v>36</v>
      </c>
      <c r="E2" s="18" t="s">
        <v>36</v>
      </c>
    </row>
    <row r="3" spans="1:5" hidden="1">
      <c r="A3" s="24"/>
      <c r="B3" s="24" t="s">
        <v>10</v>
      </c>
      <c r="C3" s="24" t="s">
        <v>12</v>
      </c>
      <c r="D3" s="25" t="s">
        <v>14</v>
      </c>
      <c r="E3" s="18" t="s">
        <v>14</v>
      </c>
    </row>
    <row r="4" spans="1:5">
      <c r="A4" s="20" t="s">
        <v>38</v>
      </c>
      <c r="B4" s="20" t="s">
        <v>16</v>
      </c>
      <c r="C4" s="20" t="s">
        <v>39</v>
      </c>
      <c r="D4" s="21" t="s">
        <v>40</v>
      </c>
      <c r="E4" s="18">
        <v>12874</v>
      </c>
    </row>
    <row r="5" spans="1:5" hidden="1">
      <c r="A5" s="20"/>
      <c r="B5" s="20" t="s">
        <v>17</v>
      </c>
      <c r="C5" s="20" t="s">
        <v>12</v>
      </c>
      <c r="D5" s="21" t="s">
        <v>14</v>
      </c>
      <c r="E5" s="18" t="s">
        <v>14</v>
      </c>
    </row>
    <row r="6" spans="1:5">
      <c r="A6" s="24" t="s">
        <v>42</v>
      </c>
      <c r="B6" s="24" t="s">
        <v>23</v>
      </c>
      <c r="C6" s="24" t="s">
        <v>43</v>
      </c>
      <c r="D6" s="25" t="s">
        <v>26</v>
      </c>
      <c r="E6" s="18">
        <v>8700</v>
      </c>
    </row>
    <row r="7" spans="1:5" hidden="1">
      <c r="A7" s="24"/>
      <c r="B7" s="24" t="s">
        <v>17</v>
      </c>
      <c r="C7" s="24" t="s">
        <v>25</v>
      </c>
      <c r="D7" s="25" t="s">
        <v>14</v>
      </c>
      <c r="E7" s="18" t="s">
        <v>14</v>
      </c>
    </row>
    <row r="8" spans="1:5">
      <c r="A8" s="20" t="s">
        <v>45</v>
      </c>
      <c r="B8" s="20" t="s">
        <v>23</v>
      </c>
      <c r="C8" s="20" t="s">
        <v>46</v>
      </c>
      <c r="D8" s="21" t="s">
        <v>47</v>
      </c>
      <c r="E8" s="18">
        <v>8800</v>
      </c>
    </row>
    <row r="9" spans="1:5" hidden="1">
      <c r="A9" s="20"/>
      <c r="B9" s="20" t="s">
        <v>17</v>
      </c>
      <c r="C9" s="20" t="s">
        <v>25</v>
      </c>
      <c r="D9" s="21" t="s">
        <v>14</v>
      </c>
      <c r="E9" s="18" t="s">
        <v>14</v>
      </c>
    </row>
    <row r="10" spans="1:5">
      <c r="A10" s="24" t="s">
        <v>49</v>
      </c>
      <c r="B10" s="24" t="s">
        <v>50</v>
      </c>
      <c r="C10" s="24" t="s">
        <v>51</v>
      </c>
      <c r="D10" s="25" t="s">
        <v>52</v>
      </c>
      <c r="E10" s="18">
        <v>164961</v>
      </c>
    </row>
    <row r="11" spans="1:5" ht="15" hidden="1" thickBot="1">
      <c r="A11" s="28"/>
      <c r="B11" s="28" t="s">
        <v>17</v>
      </c>
      <c r="C11" s="28" t="s">
        <v>25</v>
      </c>
      <c r="D11" s="29" t="s">
        <v>14</v>
      </c>
      <c r="E11" s="18" t="s">
        <v>14</v>
      </c>
    </row>
    <row r="12" spans="1:5" hidden="1">
      <c r="A12" s="16" t="s">
        <v>2</v>
      </c>
      <c r="B12" s="16" t="s">
        <v>3</v>
      </c>
      <c r="C12" s="16" t="s">
        <v>4</v>
      </c>
      <c r="D12" s="17"/>
      <c r="E12" s="18">
        <v>0</v>
      </c>
    </row>
    <row r="13" spans="1:5">
      <c r="A13" s="20" t="s">
        <v>117</v>
      </c>
      <c r="B13" s="20" t="s">
        <v>9</v>
      </c>
      <c r="C13" s="20" t="s">
        <v>35</v>
      </c>
      <c r="D13" s="21" t="s">
        <v>118</v>
      </c>
      <c r="E13" s="18" t="s">
        <v>118</v>
      </c>
    </row>
    <row r="14" spans="1:5" hidden="1">
      <c r="A14" s="20"/>
      <c r="B14" s="20" t="s">
        <v>10</v>
      </c>
      <c r="C14" s="20" t="s">
        <v>12</v>
      </c>
      <c r="D14" s="21" t="s">
        <v>14</v>
      </c>
      <c r="E14" s="18" t="s">
        <v>14</v>
      </c>
    </row>
    <row r="15" spans="1:5">
      <c r="A15" s="24" t="s">
        <v>120</v>
      </c>
      <c r="B15" s="24" t="s">
        <v>23</v>
      </c>
      <c r="C15" s="24" t="s">
        <v>121</v>
      </c>
      <c r="D15" s="25" t="s">
        <v>122</v>
      </c>
      <c r="E15" s="18">
        <v>8600</v>
      </c>
    </row>
    <row r="16" spans="1:5" hidden="1">
      <c r="A16" s="24"/>
      <c r="B16" s="24" t="s">
        <v>17</v>
      </c>
      <c r="C16" s="24" t="s">
        <v>12</v>
      </c>
      <c r="D16" s="25" t="s">
        <v>14</v>
      </c>
      <c r="E16" s="18" t="s">
        <v>14</v>
      </c>
    </row>
    <row r="17" spans="1:5">
      <c r="A17" s="20" t="s">
        <v>124</v>
      </c>
      <c r="B17" s="20" t="s">
        <v>9</v>
      </c>
      <c r="C17" s="20" t="s">
        <v>125</v>
      </c>
      <c r="D17" s="21" t="s">
        <v>13</v>
      </c>
      <c r="E17" s="18" t="s">
        <v>13</v>
      </c>
    </row>
    <row r="18" spans="1:5" hidden="1">
      <c r="A18" s="20"/>
      <c r="B18" s="20" t="s">
        <v>10</v>
      </c>
      <c r="C18" s="20" t="s">
        <v>12</v>
      </c>
      <c r="D18" s="21" t="s">
        <v>14</v>
      </c>
      <c r="E18" s="18" t="s">
        <v>14</v>
      </c>
    </row>
    <row r="19" spans="1:5">
      <c r="A19" s="24" t="s">
        <v>127</v>
      </c>
      <c r="B19" s="24" t="s">
        <v>16</v>
      </c>
      <c r="C19" s="24" t="s">
        <v>51</v>
      </c>
      <c r="D19" s="25" t="s">
        <v>128</v>
      </c>
      <c r="E19" s="18">
        <v>164707</v>
      </c>
    </row>
    <row r="20" spans="1:5" hidden="1">
      <c r="A20" s="24"/>
      <c r="B20" s="24" t="s">
        <v>17</v>
      </c>
      <c r="C20" s="24" t="s">
        <v>12</v>
      </c>
      <c r="D20" s="25" t="s">
        <v>14</v>
      </c>
      <c r="E20" s="18" t="s">
        <v>14</v>
      </c>
    </row>
    <row r="21" spans="1:5">
      <c r="A21" s="20" t="s">
        <v>130</v>
      </c>
      <c r="B21" s="20" t="s">
        <v>23</v>
      </c>
      <c r="C21" s="20" t="s">
        <v>131</v>
      </c>
      <c r="D21" s="21" t="s">
        <v>59</v>
      </c>
      <c r="E21" s="18">
        <v>10000</v>
      </c>
    </row>
    <row r="22" spans="1:5" hidden="1">
      <c r="A22" s="20"/>
      <c r="B22" s="20" t="s">
        <v>17</v>
      </c>
      <c r="C22" s="20" t="s">
        <v>12</v>
      </c>
      <c r="D22" s="21" t="s">
        <v>14</v>
      </c>
      <c r="E22" s="18" t="s">
        <v>14</v>
      </c>
    </row>
    <row r="23" spans="1:5">
      <c r="A23" s="24" t="s">
        <v>133</v>
      </c>
      <c r="B23" s="24" t="s">
        <v>70</v>
      </c>
      <c r="C23" s="24" t="s">
        <v>134</v>
      </c>
      <c r="D23" s="25" t="s">
        <v>135</v>
      </c>
      <c r="E23" s="18">
        <v>81734</v>
      </c>
    </row>
    <row r="24" spans="1:5" hidden="1">
      <c r="A24" s="24"/>
      <c r="B24" s="24" t="s">
        <v>17</v>
      </c>
      <c r="C24" s="24" t="s">
        <v>12</v>
      </c>
      <c r="D24" s="25" t="s">
        <v>14</v>
      </c>
      <c r="E24" s="18" t="s">
        <v>14</v>
      </c>
    </row>
    <row r="25" spans="1:5">
      <c r="A25" s="20" t="s">
        <v>137</v>
      </c>
      <c r="B25" s="20" t="s">
        <v>70</v>
      </c>
      <c r="C25" s="20" t="s">
        <v>134</v>
      </c>
      <c r="D25" s="21" t="s">
        <v>138</v>
      </c>
      <c r="E25" s="18">
        <v>81491</v>
      </c>
    </row>
    <row r="26" spans="1:5" hidden="1">
      <c r="A26" s="20"/>
      <c r="B26" s="20" t="s">
        <v>17</v>
      </c>
      <c r="C26" s="20" t="s">
        <v>12</v>
      </c>
      <c r="D26" s="21" t="s">
        <v>14</v>
      </c>
      <c r="E26" s="18" t="s">
        <v>14</v>
      </c>
    </row>
    <row r="27" spans="1:5">
      <c r="A27" s="24" t="s">
        <v>140</v>
      </c>
      <c r="B27" s="24" t="s">
        <v>9</v>
      </c>
      <c r="C27" s="24" t="s">
        <v>141</v>
      </c>
      <c r="D27" s="25" t="s">
        <v>13</v>
      </c>
      <c r="E27" s="18" t="s">
        <v>13</v>
      </c>
    </row>
    <row r="28" spans="1:5" hidden="1">
      <c r="A28" s="24"/>
      <c r="B28" s="24" t="s">
        <v>10</v>
      </c>
      <c r="C28" s="24" t="s">
        <v>12</v>
      </c>
      <c r="D28" s="25" t="s">
        <v>14</v>
      </c>
      <c r="E28" s="18" t="s">
        <v>14</v>
      </c>
    </row>
    <row r="29" spans="1:5">
      <c r="A29" s="20" t="s">
        <v>143</v>
      </c>
      <c r="B29" s="20" t="s">
        <v>70</v>
      </c>
      <c r="C29" s="20" t="s">
        <v>134</v>
      </c>
      <c r="D29" s="21" t="s">
        <v>144</v>
      </c>
      <c r="E29" s="18">
        <v>81040</v>
      </c>
    </row>
    <row r="30" spans="1:5" hidden="1">
      <c r="A30" s="20"/>
      <c r="B30" s="20" t="s">
        <v>17</v>
      </c>
      <c r="C30" s="20" t="s">
        <v>12</v>
      </c>
      <c r="D30" s="21" t="s">
        <v>14</v>
      </c>
      <c r="E30" s="18" t="s">
        <v>14</v>
      </c>
    </row>
    <row r="31" spans="1:5">
      <c r="A31" s="24" t="s">
        <v>146</v>
      </c>
      <c r="B31" s="24" t="s">
        <v>70</v>
      </c>
      <c r="C31" s="24" t="s">
        <v>147</v>
      </c>
      <c r="D31" s="25" t="s">
        <v>148</v>
      </c>
      <c r="E31" s="18">
        <v>81000</v>
      </c>
    </row>
    <row r="32" spans="1:5" ht="15" hidden="1" thickBot="1">
      <c r="A32" s="28"/>
      <c r="B32" s="28" t="s">
        <v>17</v>
      </c>
      <c r="C32" s="28" t="s">
        <v>12</v>
      </c>
      <c r="D32" s="29" t="s">
        <v>14</v>
      </c>
      <c r="E32" s="18" t="s">
        <v>14</v>
      </c>
    </row>
    <row r="33" spans="1:5" hidden="1">
      <c r="A33" s="16" t="s">
        <v>2</v>
      </c>
      <c r="B33" s="16" t="s">
        <v>3</v>
      </c>
      <c r="C33" s="16" t="s">
        <v>4</v>
      </c>
      <c r="D33" s="17"/>
      <c r="E33" s="18">
        <v>0</v>
      </c>
    </row>
    <row r="34" spans="1:5">
      <c r="A34" s="20" t="s">
        <v>54</v>
      </c>
      <c r="B34" s="20" t="s">
        <v>16</v>
      </c>
      <c r="C34" s="20" t="s">
        <v>51</v>
      </c>
      <c r="D34" s="21" t="s">
        <v>55</v>
      </c>
      <c r="E34" s="18">
        <v>163176</v>
      </c>
    </row>
    <row r="35" spans="1:5" hidden="1">
      <c r="A35" s="20"/>
      <c r="B35" s="20" t="s">
        <v>17</v>
      </c>
      <c r="C35" s="20" t="s">
        <v>12</v>
      </c>
      <c r="D35" s="21" t="s">
        <v>14</v>
      </c>
      <c r="E35" s="18" t="s">
        <v>14</v>
      </c>
    </row>
    <row r="36" spans="1:5">
      <c r="A36" s="24" t="s">
        <v>57</v>
      </c>
      <c r="B36" s="24" t="s">
        <v>23</v>
      </c>
      <c r="C36" s="24" t="s">
        <v>58</v>
      </c>
      <c r="D36" s="25" t="s">
        <v>59</v>
      </c>
      <c r="E36" s="18">
        <v>10000</v>
      </c>
    </row>
    <row r="37" spans="1:5" hidden="1">
      <c r="A37" s="24"/>
      <c r="B37" s="24" t="s">
        <v>17</v>
      </c>
      <c r="C37" s="24" t="s">
        <v>12</v>
      </c>
      <c r="D37" s="25" t="s">
        <v>14</v>
      </c>
      <c r="E37" s="18" t="s">
        <v>14</v>
      </c>
    </row>
    <row r="38" spans="1:5">
      <c r="A38" s="20" t="s">
        <v>61</v>
      </c>
      <c r="B38" s="20" t="s">
        <v>9</v>
      </c>
      <c r="C38" s="20" t="s">
        <v>62</v>
      </c>
      <c r="D38" s="21" t="s">
        <v>63</v>
      </c>
      <c r="E38" s="18" t="s">
        <v>63</v>
      </c>
    </row>
    <row r="39" spans="1:5" hidden="1">
      <c r="A39" s="20"/>
      <c r="B39" s="20" t="s">
        <v>10</v>
      </c>
      <c r="C39" s="20" t="s">
        <v>12</v>
      </c>
      <c r="D39" s="21" t="s">
        <v>14</v>
      </c>
      <c r="E39" s="18" t="s">
        <v>14</v>
      </c>
    </row>
    <row r="40" spans="1:5">
      <c r="A40" s="24" t="s">
        <v>65</v>
      </c>
      <c r="B40" s="24" t="s">
        <v>23</v>
      </c>
      <c r="C40" s="24" t="s">
        <v>66</v>
      </c>
      <c r="D40" s="25" t="s">
        <v>67</v>
      </c>
      <c r="E40" s="18">
        <v>12000</v>
      </c>
    </row>
    <row r="41" spans="1:5" hidden="1">
      <c r="A41" s="24"/>
      <c r="B41" s="24" t="s">
        <v>17</v>
      </c>
      <c r="C41" s="24" t="s">
        <v>12</v>
      </c>
      <c r="D41" s="25" t="s">
        <v>14</v>
      </c>
      <c r="E41" s="18" t="s">
        <v>14</v>
      </c>
    </row>
    <row r="42" spans="1:5">
      <c r="A42" s="20" t="s">
        <v>69</v>
      </c>
      <c r="B42" s="20" t="s">
        <v>70</v>
      </c>
      <c r="C42" s="20" t="s">
        <v>71</v>
      </c>
      <c r="D42" s="21" t="s">
        <v>72</v>
      </c>
      <c r="E42" s="18">
        <v>200000</v>
      </c>
    </row>
    <row r="43" spans="1:5" hidden="1">
      <c r="A43" s="20"/>
      <c r="B43" s="20" t="s">
        <v>17</v>
      </c>
      <c r="C43" s="20" t="s">
        <v>12</v>
      </c>
      <c r="D43" s="21" t="s">
        <v>14</v>
      </c>
      <c r="E43" s="18" t="s">
        <v>14</v>
      </c>
    </row>
    <row r="44" spans="1:5">
      <c r="A44" s="24" t="s">
        <v>74</v>
      </c>
      <c r="B44" s="24" t="s">
        <v>50</v>
      </c>
      <c r="C44" s="24" t="s">
        <v>75</v>
      </c>
      <c r="D44" s="25" t="s">
        <v>76</v>
      </c>
      <c r="E44" s="18">
        <v>113258</v>
      </c>
    </row>
    <row r="45" spans="1:5" hidden="1">
      <c r="A45" s="24"/>
      <c r="B45" s="24" t="s">
        <v>17</v>
      </c>
      <c r="C45" s="24" t="s">
        <v>12</v>
      </c>
      <c r="D45" s="25" t="s">
        <v>14</v>
      </c>
      <c r="E45" s="18" t="s">
        <v>14</v>
      </c>
    </row>
    <row r="46" spans="1:5">
      <c r="A46" s="20" t="s">
        <v>78</v>
      </c>
      <c r="B46" s="20" t="s">
        <v>9</v>
      </c>
      <c r="C46" s="20" t="s">
        <v>79</v>
      </c>
      <c r="D46" s="21" t="s">
        <v>13</v>
      </c>
      <c r="E46" s="18" t="s">
        <v>13</v>
      </c>
    </row>
    <row r="47" spans="1:5" hidden="1">
      <c r="A47" s="20"/>
      <c r="B47" s="20" t="s">
        <v>10</v>
      </c>
      <c r="C47" s="20" t="s">
        <v>12</v>
      </c>
      <c r="D47" s="21" t="s">
        <v>14</v>
      </c>
      <c r="E47" s="18" t="s">
        <v>14</v>
      </c>
    </row>
    <row r="48" spans="1:5">
      <c r="A48" s="24" t="s">
        <v>81</v>
      </c>
      <c r="B48" s="24" t="s">
        <v>70</v>
      </c>
      <c r="C48" s="24" t="s">
        <v>82</v>
      </c>
      <c r="D48" s="25" t="s">
        <v>83</v>
      </c>
      <c r="E48" s="18">
        <v>40000</v>
      </c>
    </row>
    <row r="49" spans="1:5" hidden="1">
      <c r="A49" s="24"/>
      <c r="B49" s="24" t="s">
        <v>17</v>
      </c>
      <c r="C49" s="24" t="s">
        <v>12</v>
      </c>
      <c r="D49" s="25" t="s">
        <v>14</v>
      </c>
      <c r="E49" s="18" t="s">
        <v>14</v>
      </c>
    </row>
    <row r="50" spans="1:5">
      <c r="A50" s="20" t="s">
        <v>85</v>
      </c>
      <c r="B50" s="20" t="s">
        <v>70</v>
      </c>
      <c r="C50" s="20" t="s">
        <v>86</v>
      </c>
      <c r="D50" s="21" t="s">
        <v>83</v>
      </c>
      <c r="E50" s="18">
        <v>40000</v>
      </c>
    </row>
    <row r="51" spans="1:5" hidden="1">
      <c r="A51" s="20"/>
      <c r="B51" s="20" t="s">
        <v>17</v>
      </c>
      <c r="C51" s="20" t="s">
        <v>12</v>
      </c>
      <c r="D51" s="21" t="s">
        <v>14</v>
      </c>
      <c r="E51" s="18" t="s">
        <v>14</v>
      </c>
    </row>
    <row r="52" spans="1:5">
      <c r="A52" s="24" t="s">
        <v>88</v>
      </c>
      <c r="B52" s="24" t="s">
        <v>50</v>
      </c>
      <c r="C52" s="24" t="s">
        <v>89</v>
      </c>
      <c r="D52" s="25" t="s">
        <v>90</v>
      </c>
      <c r="E52" s="18">
        <v>6000</v>
      </c>
    </row>
    <row r="53" spans="1:5" ht="15" hidden="1" thickBot="1">
      <c r="A53" s="28"/>
      <c r="B53" s="28" t="s">
        <v>17</v>
      </c>
      <c r="C53" s="28" t="s">
        <v>12</v>
      </c>
      <c r="D53" s="29" t="s">
        <v>14</v>
      </c>
      <c r="E53" s="18" t="s">
        <v>14</v>
      </c>
    </row>
    <row r="54" spans="1:5" hidden="1">
      <c r="A54" s="16" t="s">
        <v>2</v>
      </c>
      <c r="B54" s="16" t="s">
        <v>3</v>
      </c>
      <c r="C54" s="16" t="s">
        <v>4</v>
      </c>
      <c r="D54" s="17"/>
      <c r="E54" s="18">
        <v>0</v>
      </c>
    </row>
    <row r="55" spans="1:5">
      <c r="A55" s="20" t="s">
        <v>92</v>
      </c>
      <c r="B55" s="20" t="s">
        <v>50</v>
      </c>
      <c r="C55" s="20" t="s">
        <v>93</v>
      </c>
      <c r="D55" s="21" t="s">
        <v>94</v>
      </c>
      <c r="E55" s="18">
        <v>58185</v>
      </c>
    </row>
    <row r="56" spans="1:5" hidden="1">
      <c r="A56" s="20"/>
      <c r="B56" s="20" t="s">
        <v>17</v>
      </c>
      <c r="C56" s="20" t="s">
        <v>12</v>
      </c>
      <c r="D56" s="21" t="s">
        <v>14</v>
      </c>
      <c r="E56" s="18" t="s">
        <v>14</v>
      </c>
    </row>
    <row r="57" spans="1:5">
      <c r="A57" s="24" t="s">
        <v>96</v>
      </c>
      <c r="B57" s="24" t="s">
        <v>16</v>
      </c>
      <c r="C57" s="24" t="s">
        <v>97</v>
      </c>
      <c r="D57" s="25" t="s">
        <v>98</v>
      </c>
      <c r="E57" s="18">
        <v>25000</v>
      </c>
    </row>
    <row r="58" spans="1:5" hidden="1">
      <c r="A58" s="24"/>
      <c r="B58" s="24" t="s">
        <v>17</v>
      </c>
      <c r="C58" s="24" t="s">
        <v>12</v>
      </c>
      <c r="D58" s="25" t="s">
        <v>14</v>
      </c>
      <c r="E58" s="18" t="s">
        <v>14</v>
      </c>
    </row>
    <row r="59" spans="1:5">
      <c r="A59" s="20" t="s">
        <v>100</v>
      </c>
      <c r="B59" s="20" t="s">
        <v>9</v>
      </c>
      <c r="C59" s="20" t="s">
        <v>101</v>
      </c>
      <c r="D59" s="21" t="s">
        <v>13</v>
      </c>
      <c r="E59" s="18" t="s">
        <v>13</v>
      </c>
    </row>
    <row r="60" spans="1:5" hidden="1">
      <c r="A60" s="20"/>
      <c r="B60" s="20" t="s">
        <v>10</v>
      </c>
      <c r="C60" s="20" t="s">
        <v>12</v>
      </c>
      <c r="D60" s="21" t="s">
        <v>14</v>
      </c>
      <c r="E60" s="18" t="s">
        <v>14</v>
      </c>
    </row>
    <row r="61" spans="1:5">
      <c r="A61" s="24" t="s">
        <v>103</v>
      </c>
      <c r="B61" s="24" t="s">
        <v>70</v>
      </c>
      <c r="C61" s="24" t="s">
        <v>104</v>
      </c>
      <c r="D61" s="25" t="s">
        <v>105</v>
      </c>
      <c r="E61" s="18">
        <v>85000</v>
      </c>
    </row>
    <row r="62" spans="1:5" ht="15" hidden="1" thickBot="1">
      <c r="A62" s="28"/>
      <c r="B62" s="28" t="s">
        <v>17</v>
      </c>
      <c r="C62" s="28" t="s">
        <v>12</v>
      </c>
      <c r="D62" s="29"/>
      <c r="E62" s="18">
        <v>0</v>
      </c>
    </row>
  </sheetData>
  <autoFilter ref="A1:E62">
    <filterColumn colId="0">
      <filters>
        <filter val="Apr 1, 2023, 2:58 AM"/>
        <filter val="Apr 19, 2023, 3:28 PM"/>
        <filter val="Apr 6, 2023, 7:43 AM"/>
        <filter val="Aug 9, 2023, 8:42 AM"/>
        <filter val="Aug 9, 2023, 8:45 AM"/>
        <filter val="Dec 14, 2023, 7:50 AM"/>
        <filter val="Dec 14, 2023, 8:00 AM"/>
        <filter val="Dec 9, 2023, 8:24 PM"/>
        <filter val="Feb 13, 2023, 12:43 PM"/>
        <filter val="Feb 16, 2023, 7:42 AM"/>
        <filter val="Feb 6, 2023, 9:08 PM"/>
        <filter val="Jan 23, 2023, 7:37 AM"/>
        <filter val="Jan 26, 2023, 7:34 AM"/>
        <filter val="Jan 26, 2023, 7:35 AM"/>
        <filter val="Jul 17, 2023, 7:58 AM"/>
        <filter val="Jun 16, 2023, 7:49 AM"/>
        <filter val="Jun 29, 2023, 7:33 AM"/>
        <filter val="Mar 8, 2023, 8:35 AM"/>
        <filter val="Mar 9, 2023, 7:51 AM"/>
        <filter val="May 16, 2023, 4:25 AM"/>
        <filter val="May 2, 2023, 7:35 AM"/>
        <filter val="Nov 1, 2023, 8:05 AM"/>
        <filter val="Nov 10, 2023, 1:32 AM"/>
        <filter val="Nov 9, 2023, 11:42 PM"/>
        <filter val="Oct 12, 2023, 10:13 AM"/>
        <filter val="Oct 4, 2023, 12:00 PM"/>
        <filter val="Sep 12, 2023, 12:16 AM"/>
        <filter val="Sep 20, 2023, 8:53 AM"/>
        <filter val="Sep 8, 2023, 7:54 AM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C9"/>
  <sheetViews>
    <sheetView workbookViewId="0">
      <selection activeCell="A3" sqref="A3:C9"/>
    </sheetView>
  </sheetViews>
  <sheetFormatPr defaultRowHeight="14.25"/>
  <cols>
    <col min="1" max="1" width="28.625" bestFit="1" customWidth="1"/>
    <col min="2" max="5" width="10.5" bestFit="1" customWidth="1"/>
    <col min="6" max="6" width="9.5" bestFit="1" customWidth="1"/>
    <col min="7" max="7" width="10.5" bestFit="1" customWidth="1"/>
    <col min="8" max="8" width="7.875" bestFit="1" customWidth="1"/>
    <col min="9" max="10" width="10.5" bestFit="1" customWidth="1"/>
    <col min="11" max="12" width="11.5" bestFit="1" customWidth="1"/>
    <col min="13" max="13" width="10.5" bestFit="1" customWidth="1"/>
    <col min="14" max="14" width="8.875" bestFit="1" customWidth="1"/>
    <col min="15" max="15" width="9.5" bestFit="1" customWidth="1"/>
    <col min="16" max="16" width="10.5" bestFit="1" customWidth="1"/>
    <col min="17" max="17" width="8.875" bestFit="1" customWidth="1"/>
    <col min="18" max="18" width="11.5" bestFit="1" customWidth="1"/>
    <col min="19" max="22" width="10.5" bestFit="1" customWidth="1"/>
    <col min="23" max="23" width="7.875" bestFit="1" customWidth="1"/>
    <col min="24" max="24" width="8.5" bestFit="1" customWidth="1"/>
    <col min="25" max="26" width="10.5" bestFit="1" customWidth="1"/>
    <col min="27" max="27" width="22.875" bestFit="1" customWidth="1"/>
    <col min="28" max="28" width="10.5" bestFit="1" customWidth="1"/>
    <col min="29" max="29" width="22.875" bestFit="1" customWidth="1"/>
    <col min="30" max="30" width="10.5" bestFit="1" customWidth="1"/>
    <col min="31" max="31" width="22.875" bestFit="1" customWidth="1"/>
    <col min="32" max="32" width="10.5" bestFit="1" customWidth="1"/>
    <col min="33" max="33" width="22.875" bestFit="1" customWidth="1"/>
    <col min="34" max="34" width="11.5" bestFit="1" customWidth="1"/>
    <col min="35" max="35" width="22.875" bestFit="1" customWidth="1"/>
    <col min="36" max="36" width="10.5" bestFit="1" customWidth="1"/>
    <col min="37" max="37" width="22.875" bestFit="1" customWidth="1"/>
    <col min="38" max="38" width="10.5" bestFit="1" customWidth="1"/>
    <col min="39" max="39" width="22.875" bestFit="1" customWidth="1"/>
    <col min="40" max="40" width="10.5" bestFit="1" customWidth="1"/>
    <col min="41" max="41" width="22.875" bestFit="1" customWidth="1"/>
    <col min="42" max="42" width="10.5" bestFit="1" customWidth="1"/>
    <col min="43" max="43" width="22.875" bestFit="1" customWidth="1"/>
    <col min="44" max="44" width="10.5" bestFit="1" customWidth="1"/>
    <col min="45" max="45" width="22.875" bestFit="1" customWidth="1"/>
    <col min="46" max="46" width="10.5" bestFit="1" customWidth="1"/>
    <col min="47" max="47" width="22.875" bestFit="1" customWidth="1"/>
    <col min="48" max="48" width="15.125" bestFit="1" customWidth="1"/>
    <col min="49" max="49" width="27.5" bestFit="1" customWidth="1"/>
  </cols>
  <sheetData>
    <row r="3" spans="1:3" ht="15">
      <c r="A3" s="46" t="s">
        <v>107</v>
      </c>
      <c r="B3" s="46" t="s">
        <v>109</v>
      </c>
      <c r="C3" s="46" t="s">
        <v>113</v>
      </c>
    </row>
    <row r="4" spans="1:3">
      <c r="A4" s="43" t="s">
        <v>70</v>
      </c>
      <c r="B4" s="45">
        <v>4502.82</v>
      </c>
      <c r="C4" s="45">
        <v>369231.24</v>
      </c>
    </row>
    <row r="5" spans="1:3">
      <c r="A5" s="43" t="s">
        <v>9</v>
      </c>
      <c r="B5" s="45">
        <v>1078.9100000000001</v>
      </c>
      <c r="C5" s="45">
        <v>88470.62000000001</v>
      </c>
    </row>
    <row r="6" spans="1:3">
      <c r="A6" s="43" t="s">
        <v>23</v>
      </c>
      <c r="B6" s="45">
        <v>1123.31</v>
      </c>
      <c r="C6" s="45">
        <v>92111.42</v>
      </c>
    </row>
    <row r="7" spans="1:3">
      <c r="A7" s="43" t="s">
        <v>50</v>
      </c>
      <c r="B7" s="45">
        <v>6190.7</v>
      </c>
      <c r="C7" s="45">
        <v>507637.39999999997</v>
      </c>
    </row>
    <row r="8" spans="1:3">
      <c r="A8" s="43" t="s">
        <v>16</v>
      </c>
      <c r="B8" s="45">
        <v>7523</v>
      </c>
      <c r="C8" s="45">
        <v>616886</v>
      </c>
    </row>
    <row r="9" spans="1:3" ht="15">
      <c r="A9" s="46" t="s">
        <v>108</v>
      </c>
      <c r="B9" s="47">
        <v>20418.739999999998</v>
      </c>
      <c r="C9" s="47">
        <f>SUM(C4:C8)</f>
        <v>1674336.68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MAIN SHEET new</vt:lpstr>
      <vt:lpstr>MAIN SHEET raw</vt:lpstr>
      <vt:lpstr>tmoble Phone bill</vt:lpstr>
      <vt:lpstr>Sheet3</vt:lpstr>
      <vt:lpstr>mummy Bhaiyya 2023</vt:lpstr>
      <vt:lpstr>Sheet1</vt:lpstr>
      <vt:lpstr>Sheet8</vt:lpstr>
      <vt:lpstr>Sheet9</vt:lpstr>
      <vt:lpstr>Sheet6</vt:lpstr>
      <vt:lpstr>Sheet7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</dc:creator>
  <cp:lastModifiedBy>Windows User</cp:lastModifiedBy>
  <dcterms:created xsi:type="dcterms:W3CDTF">2024-03-04T06:09:48Z</dcterms:created>
  <dcterms:modified xsi:type="dcterms:W3CDTF">2024-03-14T20:54:25Z</dcterms:modified>
</cp:coreProperties>
</file>