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gb889e/Downloads/2017 Tax doc/"/>
    </mc:Choice>
  </mc:AlternateContent>
  <bookViews>
    <workbookView xWindow="-35940" yWindow="800" windowWidth="25600" windowHeight="14560" activeTab="4"/>
  </bookViews>
  <sheets>
    <sheet name="Rent" sheetId="1" r:id="rId1"/>
    <sheet name="Medical" sheetId="3" r:id="rId2"/>
    <sheet name="insurance" sheetId="4" r:id="rId3"/>
    <sheet name="Travel" sheetId="5" r:id="rId4"/>
    <sheet name="Laptops" sheetId="6" r:id="rId5"/>
    <sheet name="trainings" sheetId="7" r:id="rId6"/>
    <sheet name="Misc" sheetId="9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B18" i="4"/>
  <c r="B6" i="5"/>
  <c r="B7" i="5"/>
  <c r="B3" i="4"/>
  <c r="B2" i="4"/>
  <c r="B2" i="9"/>
  <c r="B8" i="5"/>
  <c r="G5" i="1"/>
  <c r="G6" i="1"/>
  <c r="B50" i="4"/>
  <c r="B14" i="9"/>
  <c r="E6" i="9"/>
  <c r="B15" i="7"/>
  <c r="B18" i="6"/>
  <c r="B9" i="3"/>
  <c r="C18" i="1"/>
  <c r="D18" i="1"/>
  <c r="E18" i="1"/>
  <c r="F18" i="1"/>
  <c r="G18" i="1"/>
  <c r="H18" i="1"/>
  <c r="B18" i="1"/>
  <c r="B16" i="5"/>
  <c r="I18" i="1"/>
</calcChain>
</file>

<file path=xl/sharedStrings.xml><?xml version="1.0" encoding="utf-8"?>
<sst xmlns="http://schemas.openxmlformats.org/spreadsheetml/2006/main" count="84" uniqueCount="62">
  <si>
    <t>Month</t>
  </si>
  <si>
    <t>Rent</t>
  </si>
  <si>
    <t>electricity</t>
  </si>
  <si>
    <t>water</t>
  </si>
  <si>
    <t>internet</t>
  </si>
  <si>
    <t>cell phone</t>
  </si>
  <si>
    <t>landline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</si>
  <si>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</si>
  <si>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</si>
  <si>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</si>
  <si>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</si>
  <si>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</si>
  <si>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</si>
  <si>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</si>
  <si>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</si>
  <si>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</si>
  <si>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</si>
  <si>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</si>
  <si>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</si>
  <si>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gas</t>
  </si>
  <si>
    <t>Column1</t>
  </si>
  <si>
    <t>Column2</t>
  </si>
  <si>
    <t>Column3</t>
  </si>
  <si>
    <t>auto insurance</t>
  </si>
  <si>
    <t>rental insurance</t>
  </si>
  <si>
    <t>stationery</t>
  </si>
  <si>
    <t>Meals and Entertainment</t>
  </si>
  <si>
    <t>godaddy</t>
  </si>
  <si>
    <t>mileage</t>
  </si>
  <si>
    <t>tax filing fee</t>
  </si>
  <si>
    <t>rent</t>
  </si>
  <si>
    <t>ngic medical insurance</t>
  </si>
  <si>
    <t>legal charges</t>
  </si>
  <si>
    <t>aaa insurancemembershipt fee</t>
  </si>
  <si>
    <t>rohith tution fee</t>
  </si>
  <si>
    <t>income to company</t>
  </si>
  <si>
    <t>relocation transport</t>
  </si>
  <si>
    <t>citizenship fees</t>
  </si>
  <si>
    <t>passport services</t>
  </si>
  <si>
    <t>apple 8 plus phone</t>
  </si>
  <si>
    <t>apple 7 plus phone</t>
  </si>
  <si>
    <t>cancel passport and visa</t>
  </si>
  <si>
    <t>SARA A.Bender</t>
  </si>
  <si>
    <t>samsung phone</t>
  </si>
  <si>
    <t>ticket</t>
  </si>
  <si>
    <t xml:space="preserve">udemy training </t>
  </si>
  <si>
    <t>I drive safely</t>
  </si>
  <si>
    <t>american airlines</t>
  </si>
  <si>
    <t>car rental</t>
  </si>
  <si>
    <t xml:space="preserve">book </t>
  </si>
  <si>
    <t>emirates ticket</t>
  </si>
  <si>
    <t>alpha orthopedics</t>
  </si>
  <si>
    <t>GRE</t>
  </si>
  <si>
    <t>united 4 tickets</t>
  </si>
  <si>
    <t>laptop</t>
  </si>
  <si>
    <t xml:space="preserve">orbitz room </t>
  </si>
  <si>
    <t>GMAT</t>
  </si>
  <si>
    <t>one plus 5 phone</t>
  </si>
  <si>
    <t>american airlines to newyork</t>
  </si>
  <si>
    <t>job training</t>
  </si>
  <si>
    <t>company insurance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</si>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</sst>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rgb="FF007D8A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1:I28" totalsRowShown="0">
  <autoFilter ref="A1:I28"/>
  <tableColumns count="9">
    <tableColumn id="1" name="Month"/>
    <tableColumn id="2" name="Rent"/>
    <tableColumn id="8" name="gas"/>
    <tableColumn id="3" name="electricity"/>
    <tableColumn id="4" name="water"/>
    <tableColumn id="5" name="internet"/>
    <tableColumn id="6" name="cell phone"/>
    <tableColumn id="7" name="landline"/>
    <tableColumn id="9" name="Column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e8" displayName="Table8" ref="A1:B16" totalsRowShown="0">
  <autoFilter ref="A1:B16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C54" totalsRowShown="0">
  <autoFilter ref="A1:C54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B20" totalsRowShown="0">
  <autoFilter ref="A1:B20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1:B21" totalsRowShown="0">
  <autoFilter ref="A1:B21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1:B17" totalsRowShown="0">
  <autoFilter ref="A1:B17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B15" totalsRowShown="0">
  <autoFilter ref="A1:B1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le6" displayName="Table6" ref="D1:E7" totalsRowShown="0">
  <autoFilter ref="D1:E7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D12:E18" totalsRowShown="0">
  <autoFilter ref="D12:E18"/>
  <tableColumns count="2">
    <tableColumn id="1" name="income to company"/>
    <tableColumn id="2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4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Relationship Id="rId2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18" sqref="I18"/>
    </sheetView>
  </sheetViews>
  <sheetFormatPr baseColWidth="10" defaultColWidth="8.83203125" defaultRowHeight="15" x14ac:dyDescent="0.2"/>
  <cols>
    <col min="1" max="6" width="10.5" customWidth="1"/>
    <col min="9" max="9" width="20" customWidth="1"/>
    <col min="13" max="13" width="12.5" customWidth="1"/>
  </cols>
  <sheetData>
    <row r="1" spans="1:13" x14ac:dyDescent="0.2">
      <c r="A1" t="s">
        <v>0</v>
      </c>
      <c r="B1" t="s">
        <v>1</v>
      </c>
      <c r="C1" t="s">
        <v>19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20</v>
      </c>
      <c r="L1" t="s">
        <v>30</v>
      </c>
      <c r="M1" t="s">
        <v>4</v>
      </c>
    </row>
    <row r="2" spans="1:13" x14ac:dyDescent="0.2">
      <c r="A2" t="s">
        <v>7</v>
      </c>
      <c r="B2">
        <v>1396.83</v>
      </c>
      <c r="D2">
        <v>52.35</v>
      </c>
      <c r="F2">
        <v>41.45</v>
      </c>
      <c r="G2">
        <v>107.96</v>
      </c>
      <c r="H2">
        <v>18.48</v>
      </c>
      <c r="M2">
        <v>175</v>
      </c>
    </row>
    <row r="3" spans="1:13" x14ac:dyDescent="0.2">
      <c r="A3" t="s">
        <v>8</v>
      </c>
      <c r="B3">
        <v>1406.03</v>
      </c>
      <c r="C3">
        <v>80.97</v>
      </c>
      <c r="D3">
        <v>50</v>
      </c>
      <c r="F3">
        <v>41.45</v>
      </c>
      <c r="G3">
        <v>115.38</v>
      </c>
      <c r="H3">
        <v>18.57</v>
      </c>
    </row>
    <row r="4" spans="1:13" x14ac:dyDescent="0.2">
      <c r="A4" t="s">
        <v>9</v>
      </c>
      <c r="B4">
        <v>1402.73</v>
      </c>
      <c r="C4">
        <v>35.83</v>
      </c>
      <c r="D4">
        <v>55.97</v>
      </c>
      <c r="F4">
        <v>41.45</v>
      </c>
      <c r="G4">
        <v>105.17</v>
      </c>
      <c r="H4">
        <v>18.57</v>
      </c>
    </row>
    <row r="5" spans="1:13" x14ac:dyDescent="0.2">
      <c r="A5" t="s">
        <v>10</v>
      </c>
      <c r="B5">
        <v>1396.76</v>
      </c>
      <c r="C5">
        <v>29.77</v>
      </c>
      <c r="D5">
        <v>61.06</v>
      </c>
      <c r="F5">
        <v>41.45</v>
      </c>
      <c r="G5">
        <f>135.67+112.23</f>
        <v>247.89999999999998</v>
      </c>
      <c r="H5">
        <v>29.83</v>
      </c>
    </row>
    <row r="6" spans="1:13" x14ac:dyDescent="0.2">
      <c r="A6" t="s">
        <v>11</v>
      </c>
      <c r="B6">
        <v>1405.7</v>
      </c>
      <c r="C6">
        <v>28.84</v>
      </c>
      <c r="D6">
        <v>95.41</v>
      </c>
      <c r="F6">
        <v>93.8</v>
      </c>
      <c r="G6">
        <f>137.34+120</f>
        <v>257.34000000000003</v>
      </c>
      <c r="H6">
        <v>8.66</v>
      </c>
    </row>
    <row r="7" spans="1:13" x14ac:dyDescent="0.2">
      <c r="A7" t="s">
        <v>12</v>
      </c>
      <c r="B7">
        <v>1403.68</v>
      </c>
      <c r="C7">
        <v>30.85</v>
      </c>
      <c r="D7">
        <v>158.86000000000001</v>
      </c>
      <c r="F7">
        <v>46.9</v>
      </c>
      <c r="G7">
        <v>224.34</v>
      </c>
      <c r="H7">
        <v>6.37</v>
      </c>
    </row>
    <row r="8" spans="1:13" x14ac:dyDescent="0.2">
      <c r="A8" t="s">
        <v>13</v>
      </c>
      <c r="B8">
        <v>1403.1</v>
      </c>
      <c r="C8">
        <v>30.13</v>
      </c>
      <c r="D8">
        <v>171.17</v>
      </c>
      <c r="F8">
        <v>46.9</v>
      </c>
      <c r="G8">
        <v>88.05</v>
      </c>
      <c r="H8">
        <v>40.53</v>
      </c>
    </row>
    <row r="9" spans="1:13" x14ac:dyDescent="0.2">
      <c r="A9" t="s">
        <v>14</v>
      </c>
      <c r="B9">
        <v>1182.25</v>
      </c>
      <c r="C9">
        <v>30.48</v>
      </c>
      <c r="D9">
        <v>192.08</v>
      </c>
      <c r="F9">
        <v>46.9</v>
      </c>
      <c r="G9">
        <v>103.57</v>
      </c>
      <c r="H9">
        <v>13.85</v>
      </c>
    </row>
    <row r="10" spans="1:13" x14ac:dyDescent="0.2">
      <c r="A10" t="s">
        <v>15</v>
      </c>
      <c r="B10">
        <v>1182.3599999999999</v>
      </c>
      <c r="C10">
        <v>20</v>
      </c>
      <c r="D10">
        <v>150.15</v>
      </c>
      <c r="F10">
        <v>46.9</v>
      </c>
      <c r="G10">
        <v>95.79</v>
      </c>
      <c r="H10">
        <v>18.71</v>
      </c>
    </row>
    <row r="11" spans="1:13" x14ac:dyDescent="0.2">
      <c r="A11" t="s">
        <v>16</v>
      </c>
      <c r="B11">
        <v>1189.4000000000001</v>
      </c>
      <c r="D11">
        <v>134.63</v>
      </c>
      <c r="F11">
        <v>46.9</v>
      </c>
      <c r="G11">
        <v>89.99</v>
      </c>
      <c r="H11">
        <v>18.88</v>
      </c>
    </row>
    <row r="12" spans="1:13" x14ac:dyDescent="0.2">
      <c r="A12" t="s">
        <v>17</v>
      </c>
      <c r="B12">
        <v>1184.73</v>
      </c>
      <c r="D12">
        <v>58.75</v>
      </c>
      <c r="F12">
        <v>46.9</v>
      </c>
      <c r="G12">
        <v>92.94</v>
      </c>
      <c r="H12">
        <v>10</v>
      </c>
    </row>
    <row r="13" spans="1:13" x14ac:dyDescent="0.2">
      <c r="A13" t="s">
        <v>18</v>
      </c>
      <c r="B13">
        <v>1190.24</v>
      </c>
      <c r="D13">
        <v>80.63</v>
      </c>
      <c r="F13">
        <v>46.9</v>
      </c>
      <c r="G13">
        <v>95.9</v>
      </c>
      <c r="H13">
        <v>10</v>
      </c>
    </row>
    <row r="18" spans="2:9" x14ac:dyDescent="0.2">
      <c r="B18">
        <f>SUBTOTAL(109,B2:B17)</f>
        <v>15743.81</v>
      </c>
      <c r="C18">
        <f t="shared" ref="C18:H18" si="0">SUBTOTAL(109,C2:C17)</f>
        <v>286.87</v>
      </c>
      <c r="D18">
        <f t="shared" si="0"/>
        <v>1261.06</v>
      </c>
      <c r="E18">
        <f t="shared" si="0"/>
        <v>0</v>
      </c>
      <c r="F18">
        <f t="shared" si="0"/>
        <v>587.89999999999986</v>
      </c>
      <c r="G18">
        <f t="shared" si="0"/>
        <v>1624.33</v>
      </c>
      <c r="H18">
        <f t="shared" si="0"/>
        <v>212.45</v>
      </c>
      <c r="I18">
        <f>SUM(Table1[[#This Row],[Rent]:[landline]])</f>
        <v>19716.420000000002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K16" sqref="K16"/>
    </sheetView>
  </sheetViews>
  <sheetFormatPr baseColWidth="10" defaultColWidth="8.83203125" defaultRowHeight="15" x14ac:dyDescent="0.2"/>
  <cols>
    <col min="1" max="1" width="40.5" customWidth="1"/>
    <col min="2" max="2" width="17.5" customWidth="1"/>
  </cols>
  <sheetData>
    <row r="1" spans="1:2" x14ac:dyDescent="0.2">
      <c r="A1" t="s">
        <v>20</v>
      </c>
      <c r="B1" t="s">
        <v>21</v>
      </c>
    </row>
    <row r="2" spans="1:2" x14ac:dyDescent="0.2">
      <c r="A2" t="s">
        <v>51</v>
      </c>
      <c r="B2">
        <v>100</v>
      </c>
    </row>
    <row r="3" spans="1:2" x14ac:dyDescent="0.2">
      <c r="A3" t="s">
        <v>42</v>
      </c>
      <c r="B3">
        <v>100</v>
      </c>
    </row>
    <row r="9" spans="1:2" x14ac:dyDescent="0.2">
      <c r="B9">
        <f>SUBTOTAL(109,B2:B8)</f>
        <v>200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A35" sqref="A35"/>
    </sheetView>
  </sheetViews>
  <sheetFormatPr baseColWidth="10" defaultColWidth="8.83203125" defaultRowHeight="15" x14ac:dyDescent="0.2"/>
  <cols>
    <col min="1" max="1" width="21.5" customWidth="1"/>
    <col min="2" max="2" width="21.83203125" customWidth="1"/>
    <col min="3" max="3" width="19.5" customWidth="1"/>
  </cols>
  <sheetData>
    <row r="1" spans="1:3" x14ac:dyDescent="0.2">
      <c r="A1" t="s">
        <v>20</v>
      </c>
      <c r="B1" t="s">
        <v>21</v>
      </c>
      <c r="C1" t="s">
        <v>22</v>
      </c>
    </row>
    <row r="2" spans="1:3" x14ac:dyDescent="0.2">
      <c r="A2" t="s">
        <v>23</v>
      </c>
      <c r="B2">
        <f>45+1363</f>
        <v>1408</v>
      </c>
    </row>
    <row r="3" spans="1:3" x14ac:dyDescent="0.2">
      <c r="A3" t="s">
        <v>24</v>
      </c>
      <c r="B3">
        <f>92+77</f>
        <v>169</v>
      </c>
    </row>
    <row r="4" spans="1:3" x14ac:dyDescent="0.2">
      <c r="A4" t="s">
        <v>33</v>
      </c>
      <c r="B4">
        <v>76</v>
      </c>
    </row>
    <row r="6" spans="1:3" x14ac:dyDescent="0.2">
      <c r="A6" t="s">
        <v>61</v>
      </c>
      <c r="B6">
        <f>SUM(B2:B5)</f>
        <v>1653</v>
      </c>
    </row>
    <row r="14" spans="1:3" x14ac:dyDescent="0.2">
      <c r="A14" t="s">
        <v>31</v>
      </c>
      <c r="B14">
        <v>52.99</v>
      </c>
    </row>
    <row r="15" spans="1:3" x14ac:dyDescent="0.2">
      <c r="B15">
        <v>52.99</v>
      </c>
    </row>
    <row r="16" spans="1:3" x14ac:dyDescent="0.2">
      <c r="B16">
        <v>52.99</v>
      </c>
    </row>
    <row r="18" spans="1:2" x14ac:dyDescent="0.2">
      <c r="A18" t="s">
        <v>60</v>
      </c>
      <c r="B18">
        <f>SUM(B14:B17)</f>
        <v>158.97</v>
      </c>
    </row>
    <row r="50" spans="2:2" x14ac:dyDescent="0.2">
      <c r="B50">
        <f>SUBTOTAL(109,B2:B49)</f>
        <v>3623.9399999999991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23.5" customWidth="1"/>
    <col min="2" max="2" width="19.5" customWidth="1"/>
  </cols>
  <sheetData>
    <row r="1" spans="1:4" x14ac:dyDescent="0.2">
      <c r="A1" t="s">
        <v>20</v>
      </c>
      <c r="B1" t="s">
        <v>21</v>
      </c>
    </row>
    <row r="3" spans="1:4" x14ac:dyDescent="0.2">
      <c r="A3" t="s">
        <v>44</v>
      </c>
      <c r="B3">
        <v>175</v>
      </c>
    </row>
    <row r="4" spans="1:4" x14ac:dyDescent="0.2">
      <c r="A4" t="s">
        <v>47</v>
      </c>
      <c r="B4">
        <v>653</v>
      </c>
    </row>
    <row r="5" spans="1:4" x14ac:dyDescent="0.2">
      <c r="A5" t="s">
        <v>48</v>
      </c>
      <c r="B5">
        <v>103</v>
      </c>
    </row>
    <row r="6" spans="1:4" x14ac:dyDescent="0.2">
      <c r="A6" t="s">
        <v>50</v>
      </c>
      <c r="B6">
        <f>1071.36+120</f>
        <v>1191.3599999999999</v>
      </c>
    </row>
    <row r="7" spans="1:4" x14ac:dyDescent="0.2">
      <c r="A7" t="s">
        <v>50</v>
      </c>
      <c r="B7">
        <f>934.96+100</f>
        <v>1034.96</v>
      </c>
    </row>
    <row r="8" spans="1:4" x14ac:dyDescent="0.2">
      <c r="A8" t="s">
        <v>53</v>
      </c>
      <c r="B8">
        <f>161.11*4</f>
        <v>644.44000000000005</v>
      </c>
    </row>
    <row r="9" spans="1:4" x14ac:dyDescent="0.2">
      <c r="A9" t="s">
        <v>58</v>
      </c>
      <c r="B9">
        <v>653</v>
      </c>
    </row>
    <row r="10" spans="1:4" x14ac:dyDescent="0.2">
      <c r="A10" t="s">
        <v>55</v>
      </c>
      <c r="B10">
        <v>75.31</v>
      </c>
    </row>
    <row r="11" spans="1:4" x14ac:dyDescent="0.2">
      <c r="D11" s="1"/>
    </row>
    <row r="16" spans="1:4" x14ac:dyDescent="0.2">
      <c r="B16">
        <f>SUBTOTAL(109,B2:B15)</f>
        <v>4530.0700000000006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2" sqref="B12:B13"/>
    </sheetView>
  </sheetViews>
  <sheetFormatPr baseColWidth="10" defaultColWidth="8.83203125" defaultRowHeight="15" x14ac:dyDescent="0.2"/>
  <cols>
    <col min="1" max="1" width="26" customWidth="1"/>
    <col min="2" max="2" width="20.5" customWidth="1"/>
  </cols>
  <sheetData>
    <row r="1" spans="1:2" x14ac:dyDescent="0.2">
      <c r="A1" t="s">
        <v>20</v>
      </c>
      <c r="B1" t="s">
        <v>21</v>
      </c>
    </row>
    <row r="2" spans="1:2" x14ac:dyDescent="0.2">
      <c r="A2" t="s">
        <v>54</v>
      </c>
      <c r="B2">
        <v>703.62</v>
      </c>
    </row>
    <row r="3" spans="1:2" x14ac:dyDescent="0.2">
      <c r="A3" t="s">
        <v>39</v>
      </c>
      <c r="B3">
        <v>832.44</v>
      </c>
    </row>
    <row r="4" spans="1:2" x14ac:dyDescent="0.2">
      <c r="A4" t="s">
        <v>39</v>
      </c>
      <c r="B4">
        <v>864.92</v>
      </c>
    </row>
    <row r="5" spans="1:2" x14ac:dyDescent="0.2">
      <c r="A5" t="s">
        <v>40</v>
      </c>
      <c r="B5">
        <v>664.92</v>
      </c>
    </row>
    <row r="6" spans="1:2" x14ac:dyDescent="0.2">
      <c r="A6" t="s">
        <v>43</v>
      </c>
      <c r="B6">
        <v>378.88</v>
      </c>
    </row>
    <row r="7" spans="1:2" x14ac:dyDescent="0.2">
      <c r="A7" t="s">
        <v>43</v>
      </c>
      <c r="B7">
        <v>378.88</v>
      </c>
    </row>
    <row r="8" spans="1:2" x14ac:dyDescent="0.2">
      <c r="A8" t="s">
        <v>54</v>
      </c>
      <c r="B8">
        <v>1532.24</v>
      </c>
    </row>
    <row r="9" spans="1:2" x14ac:dyDescent="0.2">
      <c r="A9" t="s">
        <v>57</v>
      </c>
      <c r="B9">
        <v>539</v>
      </c>
    </row>
    <row r="18" spans="2:2" x14ac:dyDescent="0.2">
      <c r="B18">
        <f>SUBTOTAL(109,B2:B17)</f>
        <v>5894.9000000000005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8.5" customWidth="1"/>
    <col min="2" max="2" width="10.5" customWidth="1"/>
  </cols>
  <sheetData>
    <row r="1" spans="1:2" x14ac:dyDescent="0.2">
      <c r="A1" t="s">
        <v>20</v>
      </c>
      <c r="B1" t="s">
        <v>21</v>
      </c>
    </row>
    <row r="2" spans="1:2" x14ac:dyDescent="0.2">
      <c r="A2" t="s">
        <v>45</v>
      </c>
      <c r="B2">
        <v>50</v>
      </c>
    </row>
    <row r="3" spans="1:2" x14ac:dyDescent="0.2">
      <c r="A3" t="s">
        <v>46</v>
      </c>
      <c r="B3">
        <v>45</v>
      </c>
    </row>
    <row r="4" spans="1:2" x14ac:dyDescent="0.2">
      <c r="A4" t="s">
        <v>49</v>
      </c>
      <c r="B4">
        <v>21.63</v>
      </c>
    </row>
    <row r="5" spans="1:2" x14ac:dyDescent="0.2">
      <c r="A5" t="s">
        <v>52</v>
      </c>
      <c r="B5">
        <v>205</v>
      </c>
    </row>
    <row r="6" spans="1:2" x14ac:dyDescent="0.2">
      <c r="A6" t="s">
        <v>56</v>
      </c>
      <c r="B6">
        <v>250</v>
      </c>
    </row>
    <row r="7" spans="1:2" x14ac:dyDescent="0.2">
      <c r="A7" t="s">
        <v>56</v>
      </c>
      <c r="B7">
        <v>200</v>
      </c>
    </row>
    <row r="8" spans="1:2" x14ac:dyDescent="0.2">
      <c r="A8" t="s">
        <v>56</v>
      </c>
      <c r="B8">
        <v>50</v>
      </c>
    </row>
    <row r="9" spans="1:2" x14ac:dyDescent="0.2">
      <c r="A9" t="s">
        <v>56</v>
      </c>
      <c r="B9">
        <v>250</v>
      </c>
    </row>
    <row r="15" spans="1:2" x14ac:dyDescent="0.2">
      <c r="B15">
        <f>SUBTOTAL(109,B2:B14)</f>
        <v>1071.6300000000001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22.5" customWidth="1"/>
    <col min="2" max="2" width="18.5" customWidth="1"/>
    <col min="4" max="4" width="32.5" bestFit="1" customWidth="1"/>
    <col min="5" max="5" width="30.5" customWidth="1"/>
  </cols>
  <sheetData>
    <row r="1" spans="1:5" x14ac:dyDescent="0.2">
      <c r="A1" t="s">
        <v>20</v>
      </c>
      <c r="B1" t="s">
        <v>21</v>
      </c>
      <c r="D1" t="s">
        <v>20</v>
      </c>
      <c r="E1" t="s">
        <v>21</v>
      </c>
    </row>
    <row r="2" spans="1:5" x14ac:dyDescent="0.2">
      <c r="A2" t="s">
        <v>36</v>
      </c>
      <c r="B2">
        <f>425+425</f>
        <v>850</v>
      </c>
    </row>
    <row r="3" spans="1:5" x14ac:dyDescent="0.2">
      <c r="A3" t="s">
        <v>37</v>
      </c>
      <c r="B3">
        <v>725</v>
      </c>
    </row>
    <row r="4" spans="1:5" x14ac:dyDescent="0.2">
      <c r="A4" t="s">
        <v>38</v>
      </c>
      <c r="B4">
        <v>110</v>
      </c>
    </row>
    <row r="5" spans="1:5" x14ac:dyDescent="0.2">
      <c r="A5" t="s">
        <v>34</v>
      </c>
      <c r="B5">
        <v>26090.5</v>
      </c>
    </row>
    <row r="6" spans="1:5" x14ac:dyDescent="0.2">
      <c r="A6" t="s">
        <v>27</v>
      </c>
      <c r="B6">
        <v>15</v>
      </c>
      <c r="E6">
        <f>SUBTOTAL(109,E2:E5)</f>
        <v>0</v>
      </c>
    </row>
    <row r="7" spans="1:5" x14ac:dyDescent="0.2">
      <c r="A7" t="s">
        <v>25</v>
      </c>
      <c r="B7">
        <v>355</v>
      </c>
    </row>
    <row r="8" spans="1:5" x14ac:dyDescent="0.2">
      <c r="A8" t="s">
        <v>59</v>
      </c>
      <c r="B8">
        <v>1000</v>
      </c>
    </row>
    <row r="9" spans="1:5" x14ac:dyDescent="0.2">
      <c r="A9" t="s">
        <v>26</v>
      </c>
      <c r="B9">
        <v>9600</v>
      </c>
    </row>
    <row r="10" spans="1:5" x14ac:dyDescent="0.2">
      <c r="A10" t="s">
        <v>28</v>
      </c>
      <c r="B10">
        <v>10000</v>
      </c>
    </row>
    <row r="11" spans="1:5" x14ac:dyDescent="0.2">
      <c r="A11" t="s">
        <v>29</v>
      </c>
      <c r="B11">
        <v>300</v>
      </c>
    </row>
    <row r="12" spans="1:5" x14ac:dyDescent="0.2">
      <c r="A12" t="s">
        <v>41</v>
      </c>
      <c r="B12">
        <v>367.43</v>
      </c>
      <c r="D12" t="s">
        <v>35</v>
      </c>
      <c r="E12" t="s">
        <v>21</v>
      </c>
    </row>
    <row r="13" spans="1:5" x14ac:dyDescent="0.2">
      <c r="A13" t="s">
        <v>32</v>
      </c>
    </row>
    <row r="14" spans="1:5" x14ac:dyDescent="0.2">
      <c r="B14">
        <f>SUBTOTAL(109,B1:B13)</f>
        <v>49412.93</v>
      </c>
    </row>
    <row r="27" spans="1:1" ht="20" x14ac:dyDescent="0.2">
      <c r="A27" s="2"/>
    </row>
  </sheetData>
  <pageMargins left="0.7" right="0.7" top="0.75" bottom="0.75" header="0.3" footer="0.3"/>
  <pageSetup paperSize="0" orientation="portrait" horizontalDpi="0" verticalDpi="0" copies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Rent</vt:lpstr>
      <vt:lpstr>Medical</vt:lpstr>
      <vt:lpstr>insurance</vt:lpstr>
      <vt:lpstr>Travel</vt:lpstr>
      <vt:lpstr>Laptops</vt:lpstr>
      <vt:lpstr>trainings</vt:lpstr>
      <vt:lpstr>Misc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2013-02-14T23:06:45Z</dcterms:created>
  <dcterms:modified xsi:type="dcterms:W3CDTF">2018-03-13T05:14:34Z</dcterms:modified>
</cp:coreProperties>
</file>